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app.xml" Type="http://schemas.openxmlformats.org/officeDocument/2006/relationships/extended-properties" Id="rId4"></Relationship><Relationship Target="docProps/core.xml" Type="http://schemas.openxmlformats.org/package/2006/relationships/metadata/core-properties" Id="rId5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ustomers\Customer Forms\Rental Forms\"/>
    </mc:Choice>
  </mc:AlternateContent>
  <xr:revisionPtr revIDLastSave="0" documentId="8_{3D31A37A-2C54-4449-B470-6289DE5C41F7}" xr6:coauthVersionLast="47" xr6:coauthVersionMax="47" xr10:uidLastSave="{00000000-0000-0000-0000-000000000000}"/>
  <bookViews>
    <workbookView xWindow="1428" yWindow="840" windowWidth="23388" windowHeight="15060" xr2:uid="{00000000-000D-0000-FFFF-FFFF00000000}"/>
  </bookViews>
  <sheets>
    <sheet name="LabEvent Details" sheetId="4" r:id="rId1"/>
    <sheet name="Equipment" sheetId="13" r:id="rId2"/>
    <sheet name="Towers, Scopes, ETC" sheetId="16" r:id="rId3"/>
    <sheet name="CORE" sheetId="14" r:id="rId4"/>
    <sheet name="System 5" sheetId="15" r:id="rId5"/>
    <sheet name="Cardiovascular-Thoracic" sheetId="5" r:id="rId6"/>
    <sheet name="Endoscopic" sheetId="6" r:id="rId7"/>
    <sheet name="Dental-CMF-ENT-Plastics Special" sheetId="7" r:id="rId8"/>
    <sheet name="General Soft Tissue" sheetId="8" r:id="rId9"/>
    <sheet name="GYN-GU-Urology" sheetId="9" r:id="rId10"/>
    <sheet name="Ortho-Spine-Neuro-CMF" sheetId="10" r:id="rId11"/>
    <sheet name="Ancillary Sets" sheetId="11" r:id="rId12"/>
    <sheet name="Set Details" sheetId="3" r:id="rId13"/>
    <sheet name="Cleaning-Disposable-PPE Kits" sheetId="17" r:id="rId14"/>
    <sheet name="Disposables" sheetId="18" r:id="rId15"/>
    <sheet name="Disposables (Burs - Blades)" sheetId="19" r:id="rId16"/>
  </sheets>
  <definedNames>
    <definedName name="_xlnm._FilterDatabase" localSheetId="11" hidden="1">'Ancillary Sets'!#REF!</definedName>
    <definedName name="_xlnm._FilterDatabase" localSheetId="5" hidden="1">'Cardiovascular-Thoracic'!#REF!</definedName>
    <definedName name="_xlnm._FilterDatabase" localSheetId="7" hidden="1">'Dental-CMF-ENT-Plastics Special'!#REF!</definedName>
    <definedName name="_xlnm._FilterDatabase" localSheetId="6" hidden="1">Endoscopic!#REF!</definedName>
    <definedName name="_xlnm._FilterDatabase" localSheetId="8" hidden="1">'General Soft Tissue'!#REF!</definedName>
    <definedName name="_xlnm._FilterDatabase" localSheetId="9" hidden="1">'GYN-GU-Urology'!#REF!</definedName>
    <definedName name="_xlnm._FilterDatabase" localSheetId="10" hidden="1">'Ortho-Spine-Neuro-CMF'!#REF!</definedName>
    <definedName name="_xlnm.Print_Titles" localSheetId="11">'Ancillary Sets'!$3:$3</definedName>
    <definedName name="_xlnm.Print_Titles" localSheetId="5">'Cardiovascular-Thoracic'!$3:$3</definedName>
    <definedName name="_xlnm.Print_Titles" localSheetId="3">CORE!$1:$3</definedName>
    <definedName name="_xlnm.Print_Titles" localSheetId="7">'Dental-CMF-ENT-Plastics Special'!$1:$3</definedName>
    <definedName name="_xlnm.Print_Titles" localSheetId="6">Endoscopic!$1:$3</definedName>
    <definedName name="_xlnm.Print_Titles" localSheetId="8">'General Soft Tissue'!$3:$3</definedName>
    <definedName name="_xlnm.Print_Titles" localSheetId="9">'GYN-GU-Urology'!$3:$3</definedName>
    <definedName name="_xlnm.Print_Titles" localSheetId="10">'Ortho-Spine-Neuro-CMF'!$1:$4</definedName>
    <definedName name="_xlnm.Print_Titles" localSheetId="4">'System 5'!$1:$3</definedName>
    <definedName name="_xlnm.Print_Titles" localSheetId="2">'Towers, Scopes, ETC'!$1:$3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5" i="8" l="1"/>
  <c r="B71" i="14" l="1"/>
  <c r="D37" i="13" l="1"/>
  <c r="B37" i="13"/>
  <c r="D88" i="19"/>
  <c r="J30" i="4" s="1"/>
  <c r="B51" i="16"/>
  <c r="B109" i="18"/>
  <c r="J29" i="4" s="1"/>
  <c r="D68" i="17" l="1"/>
  <c r="J28" i="4" s="1"/>
  <c r="C29" i="4" l="1"/>
  <c r="D38" i="13"/>
  <c r="C26" i="4" s="1"/>
  <c r="B16" i="11"/>
  <c r="J26" i="4" s="1"/>
  <c r="C27" i="4"/>
  <c r="F29" i="4"/>
  <c r="D196" i="10"/>
  <c r="F31" i="4" s="1"/>
  <c r="B71" i="15"/>
  <c r="D70" i="14"/>
  <c r="D71" i="14"/>
  <c r="C28" i="4" s="1"/>
  <c r="D17" i="9"/>
  <c r="F30" i="4"/>
  <c r="D71" i="7"/>
  <c r="F28" i="4" s="1"/>
  <c r="D71" i="6"/>
  <c r="F27" i="4" s="1"/>
  <c r="D24" i="5"/>
  <c r="F26" i="4"/>
</calcChain>
</file>

<file path=xl/sharedStrings.xml><?xml version="1.0" encoding="utf-8"?>
<sst xmlns="http://schemas.openxmlformats.org/spreadsheetml/2006/main" count="2672" uniqueCount="1684">
  <si>
    <t>Length</t>
  </si>
  <si>
    <t>Instrument</t>
  </si>
  <si>
    <t>12"</t>
  </si>
  <si>
    <t>9"</t>
  </si>
  <si>
    <t>7 1/2"</t>
  </si>
  <si>
    <t>Qty On Hand</t>
  </si>
  <si>
    <t>5"</t>
  </si>
  <si>
    <t>5 1/2"</t>
  </si>
  <si>
    <t>6 3/4"</t>
  </si>
  <si>
    <t>14"</t>
  </si>
  <si>
    <t>8"</t>
  </si>
  <si>
    <t>8 1/2"</t>
  </si>
  <si>
    <t>11"</t>
  </si>
  <si>
    <t>9 1/2"</t>
  </si>
  <si>
    <t>5 1/4"</t>
  </si>
  <si>
    <t>N/A</t>
  </si>
  <si>
    <t>7"</t>
  </si>
  <si>
    <t>6 1/4"</t>
  </si>
  <si>
    <t>13"</t>
  </si>
  <si>
    <t>8 1/4"</t>
  </si>
  <si>
    <t>6 1/2"</t>
  </si>
  <si>
    <t>6"</t>
  </si>
  <si>
    <t>10"</t>
  </si>
  <si>
    <t>7 3/4"</t>
  </si>
  <si>
    <t>Pliers</t>
  </si>
  <si>
    <t>Scalpel Handle #3L</t>
  </si>
  <si>
    <t>4"</t>
  </si>
  <si>
    <t>Stainless Steel Ruler</t>
  </si>
  <si>
    <t>Spine</t>
  </si>
  <si>
    <t>Ball Tip Probes (set of 6)</t>
  </si>
  <si>
    <t>13 1/2"</t>
  </si>
  <si>
    <t>4 1/2"</t>
  </si>
  <si>
    <t>Tissue Forceps</t>
  </si>
  <si>
    <t xml:space="preserve">Debakey </t>
  </si>
  <si>
    <t>Ferris Smith</t>
  </si>
  <si>
    <t>Ramsay Dissecting</t>
  </si>
  <si>
    <t>Russian</t>
  </si>
  <si>
    <t xml:space="preserve">Babcock </t>
  </si>
  <si>
    <t>Retractors</t>
  </si>
  <si>
    <t>Scissors</t>
  </si>
  <si>
    <t>Kocher - curved</t>
  </si>
  <si>
    <t>Kocher - straight</t>
  </si>
  <si>
    <t xml:space="preserve">Jorgensen </t>
  </si>
  <si>
    <t>Mayo - curved</t>
  </si>
  <si>
    <t>Metzenbaum - straight</t>
  </si>
  <si>
    <t>Metzenbaum - curved</t>
  </si>
  <si>
    <t>Iris - straight</t>
  </si>
  <si>
    <t xml:space="preserve">Balfour </t>
  </si>
  <si>
    <t xml:space="preserve">Cerebellar </t>
  </si>
  <si>
    <t xml:space="preserve">Cushing Vein </t>
  </si>
  <si>
    <t xml:space="preserve">Gelpi </t>
  </si>
  <si>
    <t>Gelpi (Pediatric)</t>
  </si>
  <si>
    <t xml:space="preserve">Green </t>
  </si>
  <si>
    <t xml:space="preserve">Hibbs </t>
  </si>
  <si>
    <t xml:space="preserve">Mayo Collins </t>
  </si>
  <si>
    <t>Doyen Abdominal - straight</t>
  </si>
  <si>
    <t>Needle Drivers</t>
  </si>
  <si>
    <t>Rochester Pean - straight</t>
  </si>
  <si>
    <t>Rochester Pean - curved</t>
  </si>
  <si>
    <t>Kerrison - upbiting - 2mm</t>
  </si>
  <si>
    <t>Kerrison - upbiting - 3mm</t>
  </si>
  <si>
    <t>Kerrison - upbiting - 4mm</t>
  </si>
  <si>
    <t>Kerrison - upbiting - 5mm</t>
  </si>
  <si>
    <t>Kerrison - upbiting - 6mm</t>
  </si>
  <si>
    <t>Kerrison - downbiting - 2mm</t>
  </si>
  <si>
    <t>Kerrison - downbiting - 5mm</t>
  </si>
  <si>
    <t>Curettes</t>
  </si>
  <si>
    <t>Elevators</t>
  </si>
  <si>
    <t>Freer</t>
  </si>
  <si>
    <t>Scalpel Handles</t>
  </si>
  <si>
    <t>Osteotomes</t>
  </si>
  <si>
    <t>Mayo Hegar</t>
  </si>
  <si>
    <t xml:space="preserve">Love Nerve </t>
  </si>
  <si>
    <t>Towel Clamps</t>
  </si>
  <si>
    <t>Mallets</t>
  </si>
  <si>
    <t>Suction</t>
  </si>
  <si>
    <t>Adson</t>
  </si>
  <si>
    <t>Reverse Angled</t>
  </si>
  <si>
    <t xml:space="preserve">Adson Brown </t>
  </si>
  <si>
    <t>Bayonet</t>
  </si>
  <si>
    <t>Wittner Uterine Biopsy</t>
  </si>
  <si>
    <t>#000 - angled</t>
  </si>
  <si>
    <t>Scalpel Handle #3</t>
  </si>
  <si>
    <t>Scalpel Handle #4</t>
  </si>
  <si>
    <t>#000 - straight</t>
  </si>
  <si>
    <t>Dressing</t>
  </si>
  <si>
    <t xml:space="preserve">Weil Cut Through </t>
  </si>
  <si>
    <t>Backhaus perforating with ball stops</t>
  </si>
  <si>
    <t xml:space="preserve">Backhaus perforating </t>
  </si>
  <si>
    <t>Rongeurs</t>
  </si>
  <si>
    <t>#0 - angled</t>
  </si>
  <si>
    <t>#3 - straight</t>
  </si>
  <si>
    <t>#4 - straight</t>
  </si>
  <si>
    <t>#5 - angled</t>
  </si>
  <si>
    <t>Olsen Hegar</t>
  </si>
  <si>
    <t xml:space="preserve">Volkman Bone Hook </t>
  </si>
  <si>
    <t>Pituitary - 3mm angled up</t>
  </si>
  <si>
    <t>Pituitary - 3mm angled down</t>
  </si>
  <si>
    <t>#00 - angled</t>
  </si>
  <si>
    <t>Ragnell Retractor</t>
  </si>
  <si>
    <t xml:space="preserve">Grasper </t>
  </si>
  <si>
    <t>Knot Pusher</t>
  </si>
  <si>
    <t>11 1/2"</t>
  </si>
  <si>
    <t>#0 - straight</t>
  </si>
  <si>
    <t>Pick - 45 degree</t>
  </si>
  <si>
    <t>Kerrison - upbiting - 1mm</t>
  </si>
  <si>
    <t>Obwegeser - curved down, 12mm x 55mm</t>
  </si>
  <si>
    <t>Obwegeser - curved up, 12mm x 55mm</t>
  </si>
  <si>
    <t>Obwegeser - curved down, 16mm x 80mm</t>
  </si>
  <si>
    <t>Obwegeser - curved up, 16mm x 80mm</t>
  </si>
  <si>
    <t>Obwegeser - curved up, 16mm x 55mm</t>
  </si>
  <si>
    <t>#5 - straight</t>
  </si>
  <si>
    <t>15"</t>
  </si>
  <si>
    <t>Laparoscopic</t>
  </si>
  <si>
    <t>Suction Tip - 5mm</t>
  </si>
  <si>
    <t>Right Angle Dissecting Forcep - 5mm</t>
  </si>
  <si>
    <t>Depth Gauge</t>
  </si>
  <si>
    <t>Dingman Bone Clamp</t>
  </si>
  <si>
    <t>Graves Speculum - long</t>
  </si>
  <si>
    <t>Graves Speculum - large</t>
  </si>
  <si>
    <t>Graves Speculum - medium</t>
  </si>
  <si>
    <t>Lamina Spreader with teeth</t>
  </si>
  <si>
    <t>Lumbar Interbody Spreader</t>
  </si>
  <si>
    <t>Oschner Gallbladder Trocar</t>
  </si>
  <si>
    <t>Rib Shears</t>
  </si>
  <si>
    <t xml:space="preserve">Annulotomy/Bayonet Handle </t>
  </si>
  <si>
    <t>Scissors - Mini tip - curved - 5mm</t>
  </si>
  <si>
    <t>Orthopedic -  33 pieces</t>
  </si>
  <si>
    <t>Bainbridge - curved</t>
  </si>
  <si>
    <t>Army Navy</t>
  </si>
  <si>
    <t>Stellbrink Synovectomy</t>
  </si>
  <si>
    <t>Potts - 45 degree</t>
  </si>
  <si>
    <t>Tenaculum - single tooth</t>
  </si>
  <si>
    <t>PCL</t>
  </si>
  <si>
    <t>Pituitary - 5mm angled up</t>
  </si>
  <si>
    <t>Sickle Knife</t>
  </si>
  <si>
    <t>Mosquito Hemostat - straight</t>
  </si>
  <si>
    <t>Mosquito Hemostat - curved</t>
  </si>
  <si>
    <t>7 1/2" - 8 1/2"</t>
  </si>
  <si>
    <t>Tenotomy - straight</t>
  </si>
  <si>
    <t>Micro Instruments</t>
  </si>
  <si>
    <t>Jewelers Forcep - straight</t>
  </si>
  <si>
    <t>Jewelers Forcep - sharp</t>
  </si>
  <si>
    <t>Jewelers Forcep - angled</t>
  </si>
  <si>
    <t>Jewelers Forcep - curved</t>
  </si>
  <si>
    <t>Debakey - curved</t>
  </si>
  <si>
    <t>Iris - curved</t>
  </si>
  <si>
    <t>Taylor Spine</t>
  </si>
  <si>
    <t>Sofield</t>
  </si>
  <si>
    <t>Schlesinger IVD - 2mmx10mm cup</t>
  </si>
  <si>
    <t xml:space="preserve">Tracheal </t>
  </si>
  <si>
    <t>Needle Holder - Locking - 5mm</t>
  </si>
  <si>
    <t>6 - 8"</t>
  </si>
  <si>
    <t>7 - 8"</t>
  </si>
  <si>
    <t>3 1/2 - 5"</t>
  </si>
  <si>
    <t>Right Angle</t>
  </si>
  <si>
    <t>8 - 10"</t>
  </si>
  <si>
    <t>Large - 2 -3 lb</t>
  </si>
  <si>
    <t>Medium - 1 - 1.5 lb</t>
  </si>
  <si>
    <t>6 - 7 1/2"</t>
  </si>
  <si>
    <t>7 - 7 1/2"</t>
  </si>
  <si>
    <t>5 - 6 1/2"</t>
  </si>
  <si>
    <t>5 1/2 - 7"</t>
  </si>
  <si>
    <t>Bone Graft Impactor (Bone Tamp)</t>
  </si>
  <si>
    <t>7 - 9"</t>
  </si>
  <si>
    <t>9 - 11"</t>
  </si>
  <si>
    <t>8 - 9 1/2"</t>
  </si>
  <si>
    <t>Molt #9</t>
  </si>
  <si>
    <t>Seldin</t>
  </si>
  <si>
    <t xml:space="preserve">Minnesota </t>
  </si>
  <si>
    <t>Pituitary - 5mm angled down</t>
  </si>
  <si>
    <t>Molt Mouth Gag</t>
  </si>
  <si>
    <t>Lebsche Sternum Knife</t>
  </si>
  <si>
    <t>Nerve Hook</t>
  </si>
  <si>
    <t>Goelet</t>
  </si>
  <si>
    <t>Crego</t>
  </si>
  <si>
    <t>Brown</t>
  </si>
  <si>
    <t>11 - 12"</t>
  </si>
  <si>
    <t>Mastin Muscle Clamp</t>
  </si>
  <si>
    <t>Cone Skull Punch</t>
  </si>
  <si>
    <t>DeLee</t>
  </si>
  <si>
    <t>Allen Intestinal Clamp</t>
  </si>
  <si>
    <t>Moore Gall Stone Scoop</t>
  </si>
  <si>
    <t>Shallcross Gallbladder</t>
  </si>
  <si>
    <t>Gray</t>
  </si>
  <si>
    <t xml:space="preserve">Locke Phalangeal </t>
  </si>
  <si>
    <t>Surgical Tube Clamp</t>
  </si>
  <si>
    <t>Cup Forcep - 10mm</t>
  </si>
  <si>
    <t>6 "</t>
  </si>
  <si>
    <t>Wire Cutter</t>
  </si>
  <si>
    <t>Bohlers Steinman Pin Retractor</t>
  </si>
  <si>
    <t>Harrington (Sweetheart)</t>
  </si>
  <si>
    <t xml:space="preserve">Randall Kidney Stone/Blake Gallstone  </t>
  </si>
  <si>
    <t>Laryngoscope Mac Set - 1 medium handle &amp; 4 blades</t>
  </si>
  <si>
    <t>Hemostat/Clamp</t>
  </si>
  <si>
    <t>Weighted Speculum</t>
  </si>
  <si>
    <t>Intestinal Tissue Holding Clamp</t>
  </si>
  <si>
    <t>Medium</t>
  </si>
  <si>
    <t>Fukuda</t>
  </si>
  <si>
    <t>#00 - straight</t>
  </si>
  <si>
    <t>Charnley - 5 piece set</t>
  </si>
  <si>
    <t>Crile/Kelly Hemostat - straight</t>
  </si>
  <si>
    <t>Crile/Kelly Hemostat  - curved</t>
  </si>
  <si>
    <t>Heaney - curved</t>
  </si>
  <si>
    <t>Pin Cutter</t>
  </si>
  <si>
    <t>Veress Needle</t>
  </si>
  <si>
    <t>Spinal Needle 9G</t>
  </si>
  <si>
    <t>8 - 9"</t>
  </si>
  <si>
    <t>Mixter (Heavy)</t>
  </si>
  <si>
    <t>Right Angle - Long</t>
  </si>
  <si>
    <t>5 - 7"</t>
  </si>
  <si>
    <t>6 - 7"</t>
  </si>
  <si>
    <t>Lambotte - 6mm wide - straight</t>
  </si>
  <si>
    <t>Lambotte - 19mm wide - straight - long</t>
  </si>
  <si>
    <t>Lambotte - 10mm wide - straight - long</t>
  </si>
  <si>
    <t>Lambotte - 25mm wide - straight - long</t>
  </si>
  <si>
    <t>Lambotte - 38mm wide - straight - long</t>
  </si>
  <si>
    <t>Mayo - curved - long</t>
  </si>
  <si>
    <t>Kerrison - downbiting - 3mm</t>
  </si>
  <si>
    <t>10 - 12"</t>
  </si>
  <si>
    <t>Rochester Pean - curved - long</t>
  </si>
  <si>
    <t>Rochester Pean - straight - long</t>
  </si>
  <si>
    <t>5 1/2 - 6 1/2"</t>
  </si>
  <si>
    <t>Kocher - straight - short</t>
  </si>
  <si>
    <t>Kocher - straight - long</t>
  </si>
  <si>
    <t>Dental Hook</t>
  </si>
  <si>
    <t>Dental Pick - double ended</t>
  </si>
  <si>
    <t>Volkman Bone Hook - small</t>
  </si>
  <si>
    <t>Double-ended - small</t>
  </si>
  <si>
    <t>Facelift</t>
  </si>
  <si>
    <t>Lamina Spreader with teeth - large</t>
  </si>
  <si>
    <t>Lamina Spreader without teeth</t>
  </si>
  <si>
    <t>Basket/Punch - straight</t>
  </si>
  <si>
    <t>Basket/Punch - upbiter</t>
  </si>
  <si>
    <t>Basket/Punch - curved right - narrow</t>
  </si>
  <si>
    <t>Basket/Punch - curved right - wide</t>
  </si>
  <si>
    <t>Basket/Punch - curved left - narrow</t>
  </si>
  <si>
    <t>Basket/Punch - oval - straight</t>
  </si>
  <si>
    <r>
      <t>Basket/Punch - 90</t>
    </r>
    <r>
      <rPr>
        <sz val="10"/>
        <rFont val="Calibri"/>
        <family val="2"/>
      </rPr>
      <t>⁰</t>
    </r>
    <r>
      <rPr>
        <sz val="10"/>
        <rFont val="Arial"/>
        <family val="2"/>
      </rPr>
      <t xml:space="preserve"> right biter</t>
    </r>
  </si>
  <si>
    <t>Basket/Punch - 90⁰ left biter</t>
  </si>
  <si>
    <t>Ball Tip Probe/Banana Knife - serrated</t>
  </si>
  <si>
    <t>Probe - flat hook</t>
  </si>
  <si>
    <t>Scissor - hooked - curved left</t>
  </si>
  <si>
    <t>Scissor - angled left - rotary - serrated</t>
  </si>
  <si>
    <t>Scissor - angled right - rotary - serrated</t>
  </si>
  <si>
    <t>Suture Cutter - left notch - open ended</t>
  </si>
  <si>
    <t>Switching Stick</t>
  </si>
  <si>
    <t>6 1/2 - 8"</t>
  </si>
  <si>
    <t>Heaney Hysterectomy - straight</t>
  </si>
  <si>
    <t>Heaney Hysterectomy - curved</t>
  </si>
  <si>
    <t>Kocher - curved - long</t>
  </si>
  <si>
    <t>Shallcross Kidney Pedical</t>
  </si>
  <si>
    <t>Denis Browne Tonsil Holding</t>
  </si>
  <si>
    <t>McDougal Prostatectomy Clamp</t>
  </si>
  <si>
    <t>Volkman Rake - 3 prong</t>
  </si>
  <si>
    <t>Volkman Rake - 4 prong</t>
  </si>
  <si>
    <t>Volkman Rake - 6 prong</t>
  </si>
  <si>
    <t>Castroviejo Needle Holder - straight</t>
  </si>
  <si>
    <t>4 - 5"</t>
  </si>
  <si>
    <t>Jewelers Forcep - angled up</t>
  </si>
  <si>
    <t>3 1/2"</t>
  </si>
  <si>
    <t>4 - 6"</t>
  </si>
  <si>
    <t>Adson Beckman</t>
  </si>
  <si>
    <t>Berens Mastectomy</t>
  </si>
  <si>
    <t>12 - 13"</t>
  </si>
  <si>
    <t>Doyen - 1 1/2 - 2 1/2" blade width</t>
  </si>
  <si>
    <t>Lighted Breast Retractor</t>
  </si>
  <si>
    <t xml:space="preserve">Miksimon Cerebellar </t>
  </si>
  <si>
    <t>Ollier Rake - 4 prong</t>
  </si>
  <si>
    <t>Parker double ended</t>
  </si>
  <si>
    <t>"S"</t>
  </si>
  <si>
    <t>Senn - 3 prong</t>
  </si>
  <si>
    <t>5 - 6"</t>
  </si>
  <si>
    <t>9 - 10"</t>
  </si>
  <si>
    <t>Adson - single action</t>
  </si>
  <si>
    <t>Adson - single action - long</t>
  </si>
  <si>
    <t>Ribbon (Malleable) - 1/2 - 3/4" wide - short</t>
  </si>
  <si>
    <t xml:space="preserve">Webster - delicate </t>
  </si>
  <si>
    <t xml:space="preserve">Mayo  - straight </t>
  </si>
  <si>
    <t xml:space="preserve">Rowe </t>
  </si>
  <si>
    <t>Uterine Manipulator</t>
  </si>
  <si>
    <t>7 - 11"</t>
  </si>
  <si>
    <t>#1 - straight</t>
  </si>
  <si>
    <t>#2 - straight</t>
  </si>
  <si>
    <t>#3 - straight - long</t>
  </si>
  <si>
    <t>#6 - straight</t>
  </si>
  <si>
    <t>#1 - angled</t>
  </si>
  <si>
    <t>#2 - angled</t>
  </si>
  <si>
    <t>#3 - angled</t>
  </si>
  <si>
    <t>#4 - angled</t>
  </si>
  <si>
    <t>#6 - angled</t>
  </si>
  <si>
    <t>XXL - angled - 18mm x 12mm cup</t>
  </si>
  <si>
    <t>Goldman Septum</t>
  </si>
  <si>
    <t>Small - 9 oz - plastic handle</t>
  </si>
  <si>
    <t>Lambotte - 2-4mm wide - straight - short</t>
  </si>
  <si>
    <t>Lambotte - 6-8mm wide - straight - short</t>
  </si>
  <si>
    <t>Lambotte - 10-12mm wide - straight - short</t>
  </si>
  <si>
    <t>Lambotte - 14-16mm wide - straight - short</t>
  </si>
  <si>
    <t>Lambotte - 18-20mm wide - straight - short</t>
  </si>
  <si>
    <t>Lambotte - 12mm wide - straight</t>
  </si>
  <si>
    <t>Lambotte - 19mm wide - straight</t>
  </si>
  <si>
    <t>Alexander - 12mm wide - straight</t>
  </si>
  <si>
    <t>Hibbs - 1/4 - 3/8" wide - straight</t>
  </si>
  <si>
    <t>Hibbs - 1/2 - 5/8" wide - straight</t>
  </si>
  <si>
    <t>Hibbs - 3/4 - 7/8" wide - straight</t>
  </si>
  <si>
    <t>Hibbs 1 - 9/8" wide - straight</t>
  </si>
  <si>
    <t>Hibbs 1 1/4" wide - straight</t>
  </si>
  <si>
    <t>Hibbs 1 1/2" wide - straight</t>
  </si>
  <si>
    <t>Bennett Tibia - 1 3/4" wide blade</t>
  </si>
  <si>
    <t>Deaver - 1" wide</t>
  </si>
  <si>
    <t>Deaver - 1 1/2" wide</t>
  </si>
  <si>
    <t>Deaver - 2" wide</t>
  </si>
  <si>
    <t>Deaver - 2 1/2" wide</t>
  </si>
  <si>
    <t>Deaver - 3"  wide</t>
  </si>
  <si>
    <t>Ruskin - long</t>
  </si>
  <si>
    <t xml:space="preserve">Bandage </t>
  </si>
  <si>
    <t>Metzenbaum - straight - long</t>
  </si>
  <si>
    <t>Metzenbaum - curved - long</t>
  </si>
  <si>
    <t>Utility w/ sharp point</t>
  </si>
  <si>
    <t>Cushing - smooth</t>
  </si>
  <si>
    <t>Rat Tooth</t>
  </si>
  <si>
    <t>Rat Tooth - short</t>
  </si>
  <si>
    <t>Rat Tooth - long</t>
  </si>
  <si>
    <t>Russian - short</t>
  </si>
  <si>
    <t>Russian - long</t>
  </si>
  <si>
    <t>3 1/2 - 5 1/2"</t>
  </si>
  <si>
    <t>Non-perforating</t>
  </si>
  <si>
    <t>4 - 5 1/2"</t>
  </si>
  <si>
    <t>Bone Gouge - 1/4" wide - straight</t>
  </si>
  <si>
    <t>5 1/2 - 6 /12"</t>
  </si>
  <si>
    <t>Bone Gouge - 1/4" wide - curved - long</t>
  </si>
  <si>
    <t>Bone Gouge - 1/4" wide - straight - long</t>
  </si>
  <si>
    <t xml:space="preserve">Bone Rasp - conical </t>
  </si>
  <si>
    <t>Tenaculum - double tooth</t>
  </si>
  <si>
    <t>Bone Chisel (set of 3)</t>
  </si>
  <si>
    <t>Debakey - short</t>
  </si>
  <si>
    <t>Debakey - long</t>
  </si>
  <si>
    <t>5 1/2"- 6 1/2"</t>
  </si>
  <si>
    <t>Chandler - 3/4" taper to 1/2" wide blade</t>
  </si>
  <si>
    <t>Cobb - 1/4 - 3/8" wide blade</t>
  </si>
  <si>
    <t>Cobb - 1/2 - 5/8" wide blade</t>
  </si>
  <si>
    <t>Cobb - 3/4" wide blade</t>
  </si>
  <si>
    <t>Cobb  - 1" wide blade</t>
  </si>
  <si>
    <t>Key - 1/4 - 3/8" wide blade</t>
  </si>
  <si>
    <t>Key - 1/2" wide blade</t>
  </si>
  <si>
    <t>Key - 3/4" wide blade</t>
  </si>
  <si>
    <t>Key - 1" wide blade</t>
  </si>
  <si>
    <t>Hohmann - 8mm wide blade</t>
  </si>
  <si>
    <t>Hohmann - 10mm wide blade</t>
  </si>
  <si>
    <t>Yankauer</t>
  </si>
  <si>
    <t>Hibbs - 1/2" wide - curved</t>
  </si>
  <si>
    <t>Heaney Simon</t>
  </si>
  <si>
    <t>6 - 10"</t>
  </si>
  <si>
    <t>Lahey</t>
  </si>
  <si>
    <t>Yancoskie Abdominoplasty</t>
  </si>
  <si>
    <t>Uterine Sound</t>
  </si>
  <si>
    <t>Mayo Hegar - long</t>
  </si>
  <si>
    <t>Crile-Wood (fine tip)</t>
  </si>
  <si>
    <t>Crile-Wood (fine tip) - long</t>
  </si>
  <si>
    <t>Gorney Facelift - straight</t>
  </si>
  <si>
    <t>Martin</t>
  </si>
  <si>
    <t>Drill Guide Sleeve 2.5 &amp; 3.5mm</t>
  </si>
  <si>
    <t>Frazier Tip, 7F</t>
  </si>
  <si>
    <t>Frazier Tip, 9F</t>
  </si>
  <si>
    <t>Frazier Tip, 10-11F</t>
  </si>
  <si>
    <t>Maryland Dissector - 5mm</t>
  </si>
  <si>
    <t>Pratt Dilators - set of 8</t>
  </si>
  <si>
    <t>Van Buren Sounds - set of 8</t>
  </si>
  <si>
    <t xml:space="preserve">Tenotomy - curved </t>
  </si>
  <si>
    <t>Tenotomy - curved - short</t>
  </si>
  <si>
    <t>Gigli Saw (set of 2 handles)</t>
  </si>
  <si>
    <t>10 - 11"</t>
  </si>
  <si>
    <t>Meyerding (handheld)</t>
  </si>
  <si>
    <t>Gelpi - 3 1/2" deep bend</t>
  </si>
  <si>
    <t>Gelpi - 2" deep bend</t>
  </si>
  <si>
    <t>Gelpi - 1" deep bend</t>
  </si>
  <si>
    <t>Gelpi - 1" deep bend w/ ball stops</t>
  </si>
  <si>
    <t>Small - 8 - 9 oz</t>
  </si>
  <si>
    <t>Deaver (Baby) - 3/4" wide</t>
  </si>
  <si>
    <t>Allis-Adair</t>
  </si>
  <si>
    <t xml:space="preserve">Bennett Tibia - 2 1/2" wide blade </t>
  </si>
  <si>
    <t xml:space="preserve">Bennett Tibia - 1 1/2" wide blade - straight </t>
  </si>
  <si>
    <t>Ribbon (Malleable) - 3/4 - 1" wide</t>
  </si>
  <si>
    <t>Ribbon (Malleable) - 1 1/4 - 1 1/2" wide</t>
  </si>
  <si>
    <t>Ribbon (Malleable) - 1 3/4 - 2" wide</t>
  </si>
  <si>
    <t>Ring - 5mm</t>
  </si>
  <si>
    <t>Key Cobb - 1/2" wide blade</t>
  </si>
  <si>
    <t>Allis - long</t>
  </si>
  <si>
    <t xml:space="preserve">Browne Deltoid - large </t>
  </si>
  <si>
    <t xml:space="preserve">Browne Deltoid - small </t>
  </si>
  <si>
    <t>Cushing - smooth - long</t>
  </si>
  <si>
    <t>Dressing - short</t>
  </si>
  <si>
    <t>Dressing - long</t>
  </si>
  <si>
    <t>6 - 9"</t>
  </si>
  <si>
    <t>6 - 11"</t>
  </si>
  <si>
    <t>8 - 11"</t>
  </si>
  <si>
    <t>Cystoscopy - 9 pieces</t>
  </si>
  <si>
    <t>Ortho/Spine/Neuro/CMF</t>
  </si>
  <si>
    <t xml:space="preserve">Bone Clamps/Hooks </t>
  </si>
  <si>
    <t xml:space="preserve">Lewin Bone Holding Clamp </t>
  </si>
  <si>
    <t xml:space="preserve">Chisels/Cutters/Gouges </t>
  </si>
  <si>
    <t xml:space="preserve">Rasps/Impactors </t>
  </si>
  <si>
    <t>General/ Soft Tissue Misc. Items</t>
  </si>
  <si>
    <t>7 - 9 1/2"</t>
  </si>
  <si>
    <t>Bonney - smooth</t>
  </si>
  <si>
    <t>Skin Hook - single prong</t>
  </si>
  <si>
    <t>Bulldog Clamp - 45 degree</t>
  </si>
  <si>
    <t>Bulldog Clamp - 90 degree</t>
  </si>
  <si>
    <t>Bulldog Clamp - curved</t>
  </si>
  <si>
    <t>Bulldog Clamp - straight</t>
  </si>
  <si>
    <t>Bite Block</t>
  </si>
  <si>
    <t>Z-retractor - long</t>
  </si>
  <si>
    <t>Z-retractor - wide</t>
  </si>
  <si>
    <t>Bone Cutter - small</t>
  </si>
  <si>
    <t>Bone Cutter - large</t>
  </si>
  <si>
    <t>Blumenthal - curved</t>
  </si>
  <si>
    <t xml:space="preserve">Hohmann - 22mm wide blade - short- round </t>
  </si>
  <si>
    <t>Arthroscopic Rasp</t>
  </si>
  <si>
    <t>Cobb - 1" wide blade - long</t>
  </si>
  <si>
    <t>9 - 11 1/2"</t>
  </si>
  <si>
    <t>Synovial Rongeur</t>
  </si>
  <si>
    <t>Wire Twister</t>
  </si>
  <si>
    <t>Mayo Hegar - short</t>
  </si>
  <si>
    <t>Lambotte - 19mm wide - curved - long</t>
  </si>
  <si>
    <t>Cottle Septum</t>
  </si>
  <si>
    <t>Maxillary Ostium Seeker</t>
  </si>
  <si>
    <t>Sinus Curette - curved - 2x5mm cup</t>
  </si>
  <si>
    <t>Bone Cutter - medium</t>
  </si>
  <si>
    <t>Doyen Intestinal - straight</t>
  </si>
  <si>
    <t>Back Biter</t>
  </si>
  <si>
    <t xml:space="preserve">Cup Shoveler </t>
  </si>
  <si>
    <t xml:space="preserve">Basket/Punch - slight upbiter </t>
  </si>
  <si>
    <t>Basket/Punch - oval - upbiter</t>
  </si>
  <si>
    <t xml:space="preserve">Basket/Punch - oval - curved right </t>
  </si>
  <si>
    <t xml:space="preserve">Basket/Punch - oval - curved left </t>
  </si>
  <si>
    <r>
      <t>Scissor - hooked - 90</t>
    </r>
    <r>
      <rPr>
        <sz val="10"/>
        <rFont val="Calibri"/>
        <family val="2"/>
      </rPr>
      <t xml:space="preserve">° - right </t>
    </r>
  </si>
  <si>
    <t xml:space="preserve">Suture Manipulator/Lasso/Loop Grasper </t>
  </si>
  <si>
    <t>McGlamry - 9mm wide blade</t>
  </si>
  <si>
    <t>McGlamry - 13mm wide blade</t>
  </si>
  <si>
    <t>McGlamry - 17mm wide blade</t>
  </si>
  <si>
    <t>Ruskin - curved</t>
  </si>
  <si>
    <t>Ruskin - straight</t>
  </si>
  <si>
    <t>Israel Rake</t>
  </si>
  <si>
    <t>Rib Shears - long</t>
  </si>
  <si>
    <t>Joseph - 5mm wide blade</t>
  </si>
  <si>
    <t>Eastman</t>
  </si>
  <si>
    <t xml:space="preserve">6 - 8" </t>
  </si>
  <si>
    <t>Hohmann - fenestrated - double prong</t>
  </si>
  <si>
    <t>Kolbel Glenoid (Robin) - 15mm wide blade</t>
  </si>
  <si>
    <t>Kolbel Glenoid (Batman) - 20mm wide blade</t>
  </si>
  <si>
    <t>Penfield Dissector - #4</t>
  </si>
  <si>
    <t>Penfield Dissector - #2</t>
  </si>
  <si>
    <t>Penfield Dissector - #1</t>
  </si>
  <si>
    <t>Rod Holder</t>
  </si>
  <si>
    <t>Anvil Nail Splitter</t>
  </si>
  <si>
    <t xml:space="preserve">Richardson Eastman - double ended - small </t>
  </si>
  <si>
    <t>Richardson - small</t>
  </si>
  <si>
    <t>Richardson - medium</t>
  </si>
  <si>
    <t>Richardson - large</t>
  </si>
  <si>
    <t>Richardson - extra large</t>
  </si>
  <si>
    <t>Richardson Eastman - double ended - medium</t>
  </si>
  <si>
    <t>Richardson Eastman - double ended - large</t>
  </si>
  <si>
    <t>Lewis Rasp</t>
  </si>
  <si>
    <t>Putti Rasp</t>
  </si>
  <si>
    <t>Fomon Rasp</t>
  </si>
  <si>
    <t>Adson - platform - teeth</t>
  </si>
  <si>
    <t>Adson - smooth</t>
  </si>
  <si>
    <t>Adson - teeth</t>
  </si>
  <si>
    <t>Bishop-Harmon - smooth</t>
  </si>
  <si>
    <t>Bishop-Harmon - teeth</t>
  </si>
  <si>
    <t>Bonney - teeth</t>
  </si>
  <si>
    <t>Cushing - teeth</t>
  </si>
  <si>
    <t>Rat Tooth - wide - 2x3</t>
  </si>
  <si>
    <t xml:space="preserve">8 " </t>
  </si>
  <si>
    <t>Awl - straight</t>
  </si>
  <si>
    <t>Hohmann - 6-8mm wide blade - short</t>
  </si>
  <si>
    <t>Rat Tooth - XLong</t>
  </si>
  <si>
    <t>Hohmann - 16mm wide blade</t>
  </si>
  <si>
    <t>Hohmann - 18mm wide blade</t>
  </si>
  <si>
    <t>Hohmann - 30mm wide blade</t>
  </si>
  <si>
    <t>Hohmann - 42mm wide blade</t>
  </si>
  <si>
    <t>Hohmann - 70mm wide blade</t>
  </si>
  <si>
    <t>Bosworth Tongue Depressor</t>
  </si>
  <si>
    <t>Jackson Trach Tube</t>
  </si>
  <si>
    <t>Rowe Disimpaction Forceps - right</t>
  </si>
  <si>
    <t>Tooth Extractor #23</t>
  </si>
  <si>
    <t>Tooth Extractor #151</t>
  </si>
  <si>
    <t>Obwegeser Channel</t>
  </si>
  <si>
    <t>Hohmann - 24mm wide blade</t>
  </si>
  <si>
    <t>9 1/2 - 11"</t>
  </si>
  <si>
    <t>Bone Clamps/Hooks</t>
  </si>
  <si>
    <t>Lamina Spreaders</t>
  </si>
  <si>
    <t>Kreidler/Lahey Thyroid</t>
  </si>
  <si>
    <t>Bone Reduction Clamp (Point to Point)</t>
  </si>
  <si>
    <t>Mead Dental Periosteal Elevator (#W2)</t>
  </si>
  <si>
    <t>Kocher Thyroid - small</t>
  </si>
  <si>
    <t>Kocher Thyroid - large</t>
  </si>
  <si>
    <t>OHL Dental Periosteal Elevator</t>
  </si>
  <si>
    <t>Miller Bone File #52</t>
  </si>
  <si>
    <t>Frazier Tip, 3F</t>
  </si>
  <si>
    <t>Nasal Speculum - short</t>
  </si>
  <si>
    <t>Nasal Speculum - long</t>
  </si>
  <si>
    <t>Neivert Osteotome - straight</t>
  </si>
  <si>
    <t xml:space="preserve">Beckman Tonsil/Adenoid Curette </t>
  </si>
  <si>
    <t>Buck Ear Curette</t>
  </si>
  <si>
    <t>Obwegeser Zygomatic Arch Awl</t>
  </si>
  <si>
    <t>Lambotte - 6mm wide - curved</t>
  </si>
  <si>
    <t>Parkes Gouge - double guard</t>
  </si>
  <si>
    <t>Rhoton-Yasargil Hook</t>
  </si>
  <si>
    <t>Kerrison-Costen Rongeur - downbiting - 4mm</t>
  </si>
  <si>
    <t>Kerrison Rongeur - upbiting - 3mm - short</t>
  </si>
  <si>
    <t>Kerrison Ronguer - upbiting - 4mm - short</t>
  </si>
  <si>
    <t>ACE Clodius Periosteal Elevator - double ended</t>
  </si>
  <si>
    <t>McKenty Elevator - 3mm</t>
  </si>
  <si>
    <t>Walter Meniscus Gouge - 3mm</t>
  </si>
  <si>
    <t>Ferris-Smith Sponge and Fragment Forceps</t>
  </si>
  <si>
    <t>Duck Bill Dissecting Forcep - 5mm</t>
  </si>
  <si>
    <t>Sinus Scissors - curved left</t>
  </si>
  <si>
    <t>Sinus Scissors - curved right</t>
  </si>
  <si>
    <t>McKissock Breast Caliper - 42-45mm</t>
  </si>
  <si>
    <t>Smith-Peterson - 1/4" wide - straight</t>
  </si>
  <si>
    <t>Smith-Peterson - 1/2 - 5/8" wide - straight</t>
  </si>
  <si>
    <t>Smith-Peterson - 3/4" wide - straight</t>
  </si>
  <si>
    <t>Smith-Peterson - 1 1/4" wide - straight</t>
  </si>
  <si>
    <t>Smith-Peterson - 1/4 - 3/8" wide - curved</t>
  </si>
  <si>
    <t>Smith-Peterson - 1/2 - 5/8" wide - curved</t>
  </si>
  <si>
    <t>Smith-Peterson - 3/4" wide - curved</t>
  </si>
  <si>
    <t>Smith-Peterson - 1" wide - curved</t>
  </si>
  <si>
    <t>Smith-Peterson - 1 1/4" wide - curved</t>
  </si>
  <si>
    <t xml:space="preserve">Dental </t>
  </si>
  <si>
    <t>Plastics</t>
  </si>
  <si>
    <t>Ears</t>
  </si>
  <si>
    <t>Sinus</t>
  </si>
  <si>
    <t>Castroviejo Needle Holder - curved</t>
  </si>
  <si>
    <t xml:space="preserve">Allis </t>
  </si>
  <si>
    <t xml:space="preserve">Penfield Dissector - #3 </t>
  </si>
  <si>
    <t xml:space="preserve">8" </t>
  </si>
  <si>
    <t>Darrach - 1/2" wide</t>
  </si>
  <si>
    <t>Darrach - 3/4" wide</t>
  </si>
  <si>
    <t>Darrach - 1" wide</t>
  </si>
  <si>
    <t>Hohmann - bent - 19mm wide blade</t>
  </si>
  <si>
    <t>Mastectomy - 51 pieces</t>
  </si>
  <si>
    <t>Spine - 50 pieces</t>
  </si>
  <si>
    <t>Thoracotomy  - 27 pieces</t>
  </si>
  <si>
    <t>Rochester Pean - curved - short</t>
  </si>
  <si>
    <t>6" - 8"</t>
  </si>
  <si>
    <t>Kolbel Glenoid - self retaining</t>
  </si>
  <si>
    <t>Extremity (Hand/Foot/Ankle) -  43 pieces</t>
  </si>
  <si>
    <t>Blakesley Forceps - straight</t>
  </si>
  <si>
    <t>Blakesley Forceps - upbiting</t>
  </si>
  <si>
    <t xml:space="preserve">Curved Ear Pick </t>
  </si>
  <si>
    <t xml:space="preserve">Right Angle Ear pick </t>
  </si>
  <si>
    <t xml:space="preserve">Perkins Right Ear Retractor </t>
  </si>
  <si>
    <t xml:space="preserve">#0000 - Straight </t>
  </si>
  <si>
    <t xml:space="preserve">#0000 - angled </t>
  </si>
  <si>
    <t xml:space="preserve">Penfield Dissector - #5 </t>
  </si>
  <si>
    <t xml:space="preserve">Lobster Claw </t>
  </si>
  <si>
    <t>Small</t>
  </si>
  <si>
    <t>Neivert Osteotome - curved - left</t>
  </si>
  <si>
    <t>Nievert Osteotome - curved - right</t>
  </si>
  <si>
    <t>Schnidt Tonsil</t>
  </si>
  <si>
    <t>Weitlaner - 2x3 prong</t>
  </si>
  <si>
    <t>Weitlaner - 3x4 prong</t>
  </si>
  <si>
    <t>Weitlaner - 3x4 prong - large</t>
  </si>
  <si>
    <t>Leksell - double action - 3-4mm wide bite</t>
  </si>
  <si>
    <t>Leksell - double action - 5-8mm wide bite</t>
  </si>
  <si>
    <t>Skin Hook - double prong - 2 - 4mm wide</t>
  </si>
  <si>
    <t>Skin Hook - double prong - 5 - 8mm wide</t>
  </si>
  <si>
    <t>Skin Hook - double prong - 9 - 11mm wide</t>
  </si>
  <si>
    <t xml:space="preserve">McGlamry - 11mm wide blade </t>
  </si>
  <si>
    <t xml:space="preserve">6 1/2" </t>
  </si>
  <si>
    <t>Wylie</t>
  </si>
  <si>
    <t xml:space="preserve">Graefe Muscle Hook </t>
  </si>
  <si>
    <t>Eyes</t>
  </si>
  <si>
    <t>Barraquer Wire Speculum</t>
  </si>
  <si>
    <t>Fan Retractor</t>
  </si>
  <si>
    <t>Scissors - Metz - monopolar - curved - 5mm</t>
  </si>
  <si>
    <t>Grasper - Double Action - Blunt</t>
  </si>
  <si>
    <t>Lady Finger (Long Blade Richardson)</t>
  </si>
  <si>
    <t>Screwdriver - hex head - 2.5mm</t>
  </si>
  <si>
    <t>Heiss</t>
  </si>
  <si>
    <t>Debakey - extra long</t>
  </si>
  <si>
    <t>Cushing - teeth - long</t>
  </si>
  <si>
    <t>Weitlaner - 3x4 prong - hinged</t>
  </si>
  <si>
    <t xml:space="preserve">4 - 5 1/2" </t>
  </si>
  <si>
    <t>Rowe Disimpaction Forceps - left</t>
  </si>
  <si>
    <t>Smith Ramus Separator</t>
  </si>
  <si>
    <t>Arthroscopic - Knee/Shoulder Length</t>
  </si>
  <si>
    <t>Arthroscopic - Hip Length</t>
  </si>
  <si>
    <t>Basket/Punch - curved right</t>
  </si>
  <si>
    <t>Basket/Punch - curved left</t>
  </si>
  <si>
    <t>Scissor - hooked</t>
  </si>
  <si>
    <t>Suture Retriever</t>
  </si>
  <si>
    <t>Mosquito Hemostat - straight - 1x2 teeth</t>
  </si>
  <si>
    <t>Gorney Facelift - curved</t>
  </si>
  <si>
    <t>Reverdin Needle</t>
  </si>
  <si>
    <t>Sheehan - 2mm</t>
  </si>
  <si>
    <t>Sheehan - 4mm</t>
  </si>
  <si>
    <t>Sheehan - 5-6mm</t>
  </si>
  <si>
    <t>Sheehan - 8mm</t>
  </si>
  <si>
    <t>Sheehan - 10mm</t>
  </si>
  <si>
    <t>Ramus/Fork</t>
  </si>
  <si>
    <t>Sigmoid Notch/J-Hook - right</t>
  </si>
  <si>
    <t>Sigmoid Notch/J-Hook - left</t>
  </si>
  <si>
    <t xml:space="preserve">Ortho/Spine/Neuro/CMF Misc. </t>
  </si>
  <si>
    <t>Weider (Tongue and Cheek)</t>
  </si>
  <si>
    <t>Takahashi</t>
  </si>
  <si>
    <t xml:space="preserve">Desmarres Chalazion Forceps </t>
  </si>
  <si>
    <t>Castroviejo Caliper</t>
  </si>
  <si>
    <t>6-8"</t>
  </si>
  <si>
    <t xml:space="preserve">Enucleation Scissors - curved </t>
  </si>
  <si>
    <t>Barraquer Needle Holder - curved - tapered</t>
  </si>
  <si>
    <t>Mosquito Hemostat - curved - short</t>
  </si>
  <si>
    <t>Mosquito Hemostat - straight - short</t>
  </si>
  <si>
    <t>Right Angle Dissecting Forcep - 10mm</t>
  </si>
  <si>
    <t xml:space="preserve">Wescott Scissors - Curved </t>
  </si>
  <si>
    <t xml:space="preserve">Wescott Scissors - Straight </t>
  </si>
  <si>
    <t>Wiltse-Gelpi</t>
  </si>
  <si>
    <t>Hohmann - modified - blunt - 24mm wide blade</t>
  </si>
  <si>
    <t>5 /12" - 6"</t>
  </si>
  <si>
    <t>Suture Removal</t>
  </si>
  <si>
    <t>5 - 5 1/2"</t>
  </si>
  <si>
    <t>Probe with Eye</t>
  </si>
  <si>
    <t>Sternal Spreader - small</t>
  </si>
  <si>
    <t>Rib Spreader</t>
  </si>
  <si>
    <t>Rib Spreader - small</t>
  </si>
  <si>
    <t>Doyen Costal Elevator/Rib Stripper - left</t>
  </si>
  <si>
    <t>Doyen Costal Elevator/Rib Stripper - right</t>
  </si>
  <si>
    <t>Ferguson Angiotribe Forceps</t>
  </si>
  <si>
    <t>Wiley/Spoon Vascular Clamp</t>
  </si>
  <si>
    <t>Matson Alexander Rib Elevator</t>
  </si>
  <si>
    <t>Javid Carotid Artery Clamp - 45 degree</t>
  </si>
  <si>
    <t>Javid Carotid Artery Clamp - 90 degree</t>
  </si>
  <si>
    <t>8 1/2 - 11"</t>
  </si>
  <si>
    <t>Satinsky Vascular Clamp</t>
  </si>
  <si>
    <t>Scissors- hooked - 5mm</t>
  </si>
  <si>
    <t>Cobra</t>
  </si>
  <si>
    <t xml:space="preserve">Crochet Hook </t>
  </si>
  <si>
    <t>Basket/Punch - slight upbiter - narrow</t>
  </si>
  <si>
    <t>Probe - round hook</t>
  </si>
  <si>
    <t>Babcock/Allis Grasping Forcep - 10mm</t>
  </si>
  <si>
    <t>Grasper - Park/Dorsey Type - fenestrated</t>
  </si>
  <si>
    <t>Coakley Antrum Curette - 45 deg</t>
  </si>
  <si>
    <t>Coakley Antrum Curette - reverse 45 deg</t>
  </si>
  <si>
    <t>4 1/2 - 5"</t>
  </si>
  <si>
    <t>Sinus Scissors - straight</t>
  </si>
  <si>
    <t>Smith Sagittal Split (Inferior Border) Separator - right</t>
  </si>
  <si>
    <t xml:space="preserve">Castroviejo 0.3mm - teeth </t>
  </si>
  <si>
    <t>Bone Cutter - xsmall</t>
  </si>
  <si>
    <t xml:space="preserve">4-6" </t>
  </si>
  <si>
    <t>5 1/2 - 9"</t>
  </si>
  <si>
    <t>Rhoton (set of 19)</t>
  </si>
  <si>
    <t>Beaver Handle - long</t>
  </si>
  <si>
    <t xml:space="preserve">Beaver Handle                                         </t>
  </si>
  <si>
    <t>Bone Spreaders</t>
  </si>
  <si>
    <t xml:space="preserve">Sponge Stick </t>
  </si>
  <si>
    <t>Desmarres Lid Retractor - small</t>
  </si>
  <si>
    <t>Desmarres Lid Retractor - medium</t>
  </si>
  <si>
    <t>Desmarres Lid Retractor - large</t>
  </si>
  <si>
    <t>Cervical Vertebra Spreader</t>
  </si>
  <si>
    <t>Metzenbaum - curved - short</t>
  </si>
  <si>
    <t>Metzenbaum - straight - short</t>
  </si>
  <si>
    <t>3 1/2 - 4 1/2"</t>
  </si>
  <si>
    <t>Frazier Tip, 5-6F</t>
  </si>
  <si>
    <t>Stille Luer - double action - straight/curved</t>
  </si>
  <si>
    <t>5 1/2 - 7 1/2"</t>
  </si>
  <si>
    <t>Pituitary - 4mm angled up - long</t>
  </si>
  <si>
    <t>Pituitary - 3mm angled up - long</t>
  </si>
  <si>
    <t>Crile-Wood (fine tip) - short</t>
  </si>
  <si>
    <t>Smith Sagittal Split (Inferior Border ) Separator - left</t>
  </si>
  <si>
    <t>4 /12 - 5 1/2"</t>
  </si>
  <si>
    <t>PCL/Collateral Ligament (pickle fork)</t>
  </si>
  <si>
    <t>PCL - modified wide</t>
  </si>
  <si>
    <t>Obwegeser - curved down, 11mm x 42mm</t>
  </si>
  <si>
    <t xml:space="preserve">Orthognathic - 27 pieces </t>
  </si>
  <si>
    <t xml:space="preserve">Langenbeck Periosteal Elevator </t>
  </si>
  <si>
    <t xml:space="preserve">Please see "Sets" tab below for details on sets. </t>
  </si>
  <si>
    <t>Cobb - mini - 3/8" wide blade</t>
  </si>
  <si>
    <t xml:space="preserve">Cobra - Aufranc </t>
  </si>
  <si>
    <t xml:space="preserve">Balfour - Pediatric </t>
  </si>
  <si>
    <t>Grasper - Hunter - 20mm</t>
  </si>
  <si>
    <t>Grasper - Debakey Type - 27mm</t>
  </si>
  <si>
    <t>Hip Arthroscopy Set - 28 pieces</t>
  </si>
  <si>
    <t>Woodson Elevator and Spatula</t>
  </si>
  <si>
    <t>Woodson Elevator and Spatula - long</t>
  </si>
  <si>
    <t>Woodson Periosteal Elevator</t>
  </si>
  <si>
    <t>Laparoscopic Set - 8 pieces</t>
  </si>
  <si>
    <t xml:space="preserve">Arthroscopy - 54 pieces </t>
  </si>
  <si>
    <t>Areola Cutters (4 sizes in one)</t>
  </si>
  <si>
    <t xml:space="preserve">Cushing Brain Spatula (set of 4 sizes) </t>
  </si>
  <si>
    <t xml:space="preserve">Scoville Nerve - straight </t>
  </si>
  <si>
    <t>Scoville Nerve - 45 degree angle</t>
  </si>
  <si>
    <t>7 1/2 - 8"</t>
  </si>
  <si>
    <t>Craniotomy - 77 pieces</t>
  </si>
  <si>
    <t>Gracey Peridontal Curette</t>
  </si>
  <si>
    <t xml:space="preserve">Basket/Punch - straight - narrow </t>
  </si>
  <si>
    <t>Sternal Spreader</t>
  </si>
  <si>
    <t>Blount - Knee Retractor - 1 prong</t>
  </si>
  <si>
    <t>Breisky Vaginal Retractor</t>
  </si>
  <si>
    <t>4-6"</t>
  </si>
  <si>
    <t>General Minor  -  53 pieces</t>
  </si>
  <si>
    <t xml:space="preserve">Z-retractor - small </t>
  </si>
  <si>
    <t>Castroviejo Scissors - curved</t>
  </si>
  <si>
    <t>Castroviejo Scissors - straight</t>
  </si>
  <si>
    <t>Pituitary - 6mm - straight</t>
  </si>
  <si>
    <t>Pituitary - 4mm - straight</t>
  </si>
  <si>
    <t>Pituitary - 4mm - angled down</t>
  </si>
  <si>
    <t>Pituitary - 4mm - angled up</t>
  </si>
  <si>
    <t>Pituitary - 3mm - straight</t>
  </si>
  <si>
    <t>Pituitary - 2mm - straight</t>
  </si>
  <si>
    <t>Pituitary - 2mm - angled down</t>
  </si>
  <si>
    <t>Pituitary - 2mm - angled up</t>
  </si>
  <si>
    <t>Cilia Forceps</t>
  </si>
  <si>
    <t>Babcock/Allis Grasping Forceps - 5mm</t>
  </si>
  <si>
    <t xml:space="preserve">Grasper - Double Action - Alligator type </t>
  </si>
  <si>
    <t xml:space="preserve">Grasper - single action - alligator type </t>
  </si>
  <si>
    <t>REQUESTOR INFO</t>
  </si>
  <si>
    <t>Company Name</t>
  </si>
  <si>
    <t>Requestor Name</t>
  </si>
  <si>
    <t>Office Phone #</t>
  </si>
  <si>
    <t>Cell Phone #</t>
  </si>
  <si>
    <t>Email Address</t>
  </si>
  <si>
    <t>Address (2)</t>
  </si>
  <si>
    <t>City</t>
  </si>
  <si>
    <t>State</t>
  </si>
  <si>
    <t>Zip Code</t>
  </si>
  <si>
    <t>Title</t>
  </si>
  <si>
    <t>LAB/EVENT DETAILS</t>
  </si>
  <si>
    <t>Rental Arrival Date</t>
  </si>
  <si>
    <t>Set Up Date</t>
  </si>
  <si>
    <t>Rental Pickup Date</t>
  </si>
  <si>
    <t>MEDSource delivers 2 days before the lab</t>
  </si>
  <si>
    <t>Business day after the lab</t>
  </si>
  <si>
    <t>Business day before the lab</t>
  </si>
  <si>
    <t>PO # (If Required)</t>
  </si>
  <si>
    <t>DELIVERY LOCATION DETAILS</t>
  </si>
  <si>
    <t>Name of Facility, Hotel or Residence</t>
  </si>
  <si>
    <t>Type in your PO # or N/A if this is not required</t>
  </si>
  <si>
    <t>Equipment Items</t>
  </si>
  <si>
    <t>RENTAL EQUIPMENT OPTIONS</t>
  </si>
  <si>
    <t>Extremity Holder</t>
  </si>
  <si>
    <t>Hip Distractor</t>
  </si>
  <si>
    <t>Smoke Evacuator</t>
  </si>
  <si>
    <t>Step Stool</t>
  </si>
  <si>
    <t>Handswitch</t>
  </si>
  <si>
    <t>Oscillating Saw</t>
  </si>
  <si>
    <t>Jacobs Reamer, 1/4"</t>
  </si>
  <si>
    <t>Pin Collet: 2.3mm - 3.2mm</t>
  </si>
  <si>
    <t>Wire Collet: 0.7 - 1.8mm</t>
  </si>
  <si>
    <t>Synthes (AO) Quick Connect</t>
  </si>
  <si>
    <t>Jacobs Chuck 1/4" with Key</t>
  </si>
  <si>
    <t>Universal Driver</t>
  </si>
  <si>
    <t>CORE Console</t>
  </si>
  <si>
    <t>TPS Drill/Saw Pkg - LG</t>
  </si>
  <si>
    <t>TPS Drill/Saw Pkg - MD</t>
  </si>
  <si>
    <t>TPS Drill/Saw Pkg - SM</t>
  </si>
  <si>
    <t>TPS Drill Pkg - LG</t>
  </si>
  <si>
    <t>TPS Drill Pkg - MD</t>
  </si>
  <si>
    <t>TPS Drill Pkg - SM</t>
  </si>
  <si>
    <t>Osc Saw Pkg</t>
  </si>
  <si>
    <t>Reciprocating Saw</t>
  </si>
  <si>
    <t>Recip Saw Pkg</t>
  </si>
  <si>
    <t>Sagittal Saw</t>
  </si>
  <si>
    <t xml:space="preserve">Sag Saw Pkg </t>
  </si>
  <si>
    <t>CORE TPS DRILL &amp; SAW BUNDLES</t>
  </si>
  <si>
    <t>Short Straight Attachment</t>
  </si>
  <si>
    <t>High Speed Drill</t>
  </si>
  <si>
    <t>CORE MICRO DRILL BUNDLE</t>
  </si>
  <si>
    <t>***Includes all disposables needed</t>
  </si>
  <si>
    <t>Guarded Short Attachment</t>
  </si>
  <si>
    <t>CORE STERNAL DRILL BUNDLE</t>
  </si>
  <si>
    <t>Formula Shaver</t>
  </si>
  <si>
    <t xml:space="preserve">CORE SHAVER BUNDLE </t>
  </si>
  <si>
    <t>Duraguard Craniotome Attachment</t>
  </si>
  <si>
    <t>Perforator Chuck Attachment</t>
  </si>
  <si>
    <t>CORE CRANIOTOMY BUNDLE</t>
  </si>
  <si>
    <t>Curved MIS Attachment</t>
  </si>
  <si>
    <t>MIS SPINE SET UP</t>
  </si>
  <si>
    <t>Long Angled Attachment</t>
  </si>
  <si>
    <t>CORE HIGH SPEED DRILL BUNDLE</t>
  </si>
  <si>
    <t>QTY</t>
  </si>
  <si>
    <t>(3) Battery</t>
  </si>
  <si>
    <t xml:space="preserve">Sagittal Saw </t>
  </si>
  <si>
    <t xml:space="preserve">Hudson Modified Trinkle Reamer </t>
  </si>
  <si>
    <t>Jacobs Reamer, ¼”</t>
  </si>
  <si>
    <t xml:space="preserve">Pin Collet: 2.0mm-3.2mm </t>
  </si>
  <si>
    <t xml:space="preserve">Wire Collet: 0.7mm-1.8mm </t>
  </si>
  <si>
    <t xml:space="preserve">Synthes (AO) Quick Connect Drill </t>
  </si>
  <si>
    <t>Jacobs Chuck, ¼” with Key</t>
  </si>
  <si>
    <t xml:space="preserve">System 4/5 Handheld Rotary Driver </t>
  </si>
  <si>
    <t>SYSTEM 4/5 LARGE BONE DRILL/SAW BUNDLE - LG</t>
  </si>
  <si>
    <t xml:space="preserve">(3) Battery </t>
  </si>
  <si>
    <t>Jacobs Chuck, ¼”  with Key</t>
  </si>
  <si>
    <t>SYSTEM 4/5 LARGE BONE DRILL/SAW BUNDLE - MD</t>
  </si>
  <si>
    <t>SYSTEM 4/5 LARGE BONE DRILL/SAW BUNDLE - SM</t>
  </si>
  <si>
    <t xml:space="preserve">(2) Battery </t>
  </si>
  <si>
    <t xml:space="preserve"> Jacobs Reamer, ¼” </t>
  </si>
  <si>
    <t xml:space="preserve"> Synthes (AO) Quick Connect Drill </t>
  </si>
  <si>
    <t>SYSTEM 4/5 LARGE BONE DRILL BUNDLE - LG</t>
  </si>
  <si>
    <t>SYSTEM 4/5 LARGE BONE DRILL BUNDLE - MD</t>
  </si>
  <si>
    <t>System 4/5 Handheld Rotary Driver</t>
  </si>
  <si>
    <t>SYSTEM 4/5 LARGE BONE DRILL BUNDLE - SM</t>
  </si>
  <si>
    <t>SYSTEM 4/5 SAG SAW  BUNDLE</t>
  </si>
  <si>
    <t xml:space="preserve">Reciprocating Saw </t>
  </si>
  <si>
    <t>SYSTEM 4/5 RECIP SAW  BUNDLE</t>
  </si>
  <si>
    <t>Insufflator</t>
  </si>
  <si>
    <t>EQUIPMENT</t>
  </si>
  <si>
    <t>CORE</t>
  </si>
  <si>
    <t>SYSTEM 5</t>
  </si>
  <si>
    <t>CARDIOVASCULAR - THORACIC</t>
  </si>
  <si>
    <t>ENDOSCOPIC</t>
  </si>
  <si>
    <t>DENTAL-CMF-PLASTICS</t>
  </si>
  <si>
    <t>GENERAL SOFT TISSUE</t>
  </si>
  <si>
    <t>GYN-GU-UROLOGY</t>
  </si>
  <si>
    <t>ORTHO-SPINE-NEURO-CMF</t>
  </si>
  <si>
    <t>ANCILLARY SETS</t>
  </si>
  <si>
    <t>SET DISCRIPTIONS</t>
  </si>
  <si>
    <t xml:space="preserve">SUB-TOTAL = </t>
  </si>
  <si>
    <t xml:space="preserve">TOTAL PIECES OF EQUIPMENT = </t>
  </si>
  <si>
    <t>EQUIPMENT
PURPLE TABS</t>
  </si>
  <si>
    <t>INSTRUMENTS
BLUE TABS</t>
  </si>
  <si>
    <t>CAUTERY</t>
  </si>
  <si>
    <t>ESU (Standard Monopolar Set-Up)</t>
  </si>
  <si>
    <t>ESU (Laparoscopic Set-Up)</t>
  </si>
  <si>
    <t>ESU (Bipolar Set-Up)</t>
  </si>
  <si>
    <t>Monopolar Footpedal</t>
  </si>
  <si>
    <t>Bipolar Footpedal</t>
  </si>
  <si>
    <t>RF Unit</t>
  </si>
  <si>
    <t>HOLDERS &amp; POSITIONERS</t>
  </si>
  <si>
    <t>Add-A-Rail Table Clamps</t>
  </si>
  <si>
    <t>ALPS</t>
  </si>
  <si>
    <t>Articulating Knee Holder</t>
  </si>
  <si>
    <t>Beach Chair</t>
  </si>
  <si>
    <t>Blue ALPS</t>
  </si>
  <si>
    <t>Breaking ALPS</t>
  </si>
  <si>
    <t>DeMayo Style Positioner (TKR)</t>
  </si>
  <si>
    <t>Gel Bumps &amp; Donuts</t>
  </si>
  <si>
    <t>IM Nail</t>
  </si>
  <si>
    <t>Skull Clamps (Mayfield)</t>
  </si>
  <si>
    <t>Spine Holder</t>
  </si>
  <si>
    <t>Stulberg  Knee Holder</t>
  </si>
  <si>
    <t>IRRIGATION PUMPS</t>
  </si>
  <si>
    <t>SUCTION</t>
  </si>
  <si>
    <t>Suction (Fluid Extraction)</t>
  </si>
  <si>
    <t>LEAD</t>
  </si>
  <si>
    <t>Small Frontal</t>
  </si>
  <si>
    <t>Medium Frontal</t>
  </si>
  <si>
    <t>Large Frontal</t>
  </si>
  <si>
    <t>X Large Frontal</t>
  </si>
  <si>
    <t>2 XLARGE Frontal</t>
  </si>
  <si>
    <t>Medium Wrap Around</t>
  </si>
  <si>
    <t>Large Wrap Around</t>
  </si>
  <si>
    <t>X Large Wrap Around</t>
  </si>
  <si>
    <t>2 XLARGE Wrap Around</t>
  </si>
  <si>
    <t>LEAD Apron Rack</t>
  </si>
  <si>
    <t>LEAD Glasses</t>
  </si>
  <si>
    <t>MISCELLANEOUS</t>
  </si>
  <si>
    <t>C-Arm Flooring</t>
  </si>
  <si>
    <t>Instrument Stand</t>
  </si>
  <si>
    <t>Rolling Stool</t>
  </si>
  <si>
    <t>SCRUBS</t>
  </si>
  <si>
    <t>Large</t>
  </si>
  <si>
    <t>X Large</t>
  </si>
  <si>
    <t>2 XLARGE</t>
  </si>
  <si>
    <t>TABLES</t>
  </si>
  <si>
    <t>LAB 5000 OR Table</t>
  </si>
  <si>
    <t>Travel Table</t>
  </si>
  <si>
    <t>LIGHTING</t>
  </si>
  <si>
    <t>Lightsource with cable</t>
  </si>
  <si>
    <t>Headlights</t>
  </si>
  <si>
    <t>Cystoscope set</t>
  </si>
  <si>
    <t>CAMERAS</t>
  </si>
  <si>
    <t>INSUFFLATORS</t>
  </si>
  <si>
    <t>Clean Kit 1-2 stations</t>
  </si>
  <si>
    <t>Clean Kit 3-4 stations</t>
  </si>
  <si>
    <t>Clean Kit 5-6 stations</t>
  </si>
  <si>
    <t xml:space="preserve">Includes:  </t>
  </si>
  <si>
    <t xml:space="preserve">Includes: </t>
  </si>
  <si>
    <t>- (3) small gray washing tubs</t>
  </si>
  <si>
    <t>- (6) small gray washing tubs</t>
  </si>
  <si>
    <t>- (4) small gray washing tubs</t>
  </si>
  <si>
    <t>- (2) large gray washing tubs</t>
  </si>
  <si>
    <t>- (3) large gray washing tubs</t>
  </si>
  <si>
    <t>- (4) 2.0 oz bottles SuperNova enzymatic cleaner</t>
  </si>
  <si>
    <t>- (8) 2.0 oz bottles SuperNova enzymatic cleaner</t>
  </si>
  <si>
    <t>- (12) 2.0 oz bottles SuperNova enzymatic cleaner</t>
  </si>
  <si>
    <t>- (1) 2.0oz bottle instrument lubricant</t>
  </si>
  <si>
    <t>- (1) 8 oz disinfectant spray</t>
  </si>
  <si>
    <t>- (2) 8 oz disinfectant spray</t>
  </si>
  <si>
    <t>- (1) 1.5oz citrus deodorizing spray</t>
  </si>
  <si>
    <t>- (2) 1.5oz citrus deodorizing spray</t>
  </si>
  <si>
    <t>- (1) pack disinfectant wipes</t>
  </si>
  <si>
    <t>- (2) pack disinfectant wipes</t>
  </si>
  <si>
    <t>- (1) large white brush</t>
  </si>
  <si>
    <t>- (2) large white brush</t>
  </si>
  <si>
    <t>- (1) set misc sized pipe cleaner style brushes</t>
  </si>
  <si>
    <t>- (2) set misc sized pipe cleaner style brushes</t>
  </si>
  <si>
    <t>- (10) white towels</t>
  </si>
  <si>
    <t>- (12) white towels</t>
  </si>
  <si>
    <t>- (14) white towels</t>
  </si>
  <si>
    <t>- (1) pair cleaning gloves</t>
  </si>
  <si>
    <t>- (2) pair cleaning gloves</t>
  </si>
  <si>
    <t>- (1) pack disposable eye protection</t>
  </si>
  <si>
    <t>- (2) pack disposable eye protection</t>
  </si>
  <si>
    <t>- (15) waste water solidifier packets</t>
  </si>
  <si>
    <t>- (30) waste water solidifier packets</t>
  </si>
  <si>
    <t>- (1) fluid absorption pad for easy cleanup</t>
  </si>
  <si>
    <t>- (2) fluid absorption pad for easy cleanup</t>
  </si>
  <si>
    <t>- (5) bags for return of clean tubs</t>
  </si>
  <si>
    <t>- (8) bags for return of clean tubs</t>
  </si>
  <si>
    <t>- (10) bags for return of clean tubs</t>
  </si>
  <si>
    <t>2-Station Disposables Kit.</t>
  </si>
  <si>
    <t>4 Station Disposable Kit.</t>
  </si>
  <si>
    <t xml:space="preserve">Includes:   </t>
  </si>
  <si>
    <t>- (12) chux</t>
  </si>
  <si>
    <t>- (25) chux</t>
  </si>
  <si>
    <t>- (18) yards of cut-your-own drapes</t>
  </si>
  <si>
    <t>- (36) yards of cut-your-own drapes</t>
  </si>
  <si>
    <t>- (1) pair of scissors</t>
  </si>
  <si>
    <t>- (5) exam sheets</t>
  </si>
  <si>
    <t>- (10) exam sheets</t>
  </si>
  <si>
    <t>- (4) rolls of Coban</t>
  </si>
  <si>
    <t>- (8) cohesive tape</t>
  </si>
  <si>
    <t>- (2) bricks of 4x4 gauze</t>
  </si>
  <si>
    <t>- (4) bricks of gauze</t>
  </si>
  <si>
    <t>- (5) #10 scalpel blades</t>
  </si>
  <si>
    <t>- (10) #10 scalpel blades</t>
  </si>
  <si>
    <t>- (2) #11 scalpel blades</t>
  </si>
  <si>
    <t>- (5) #11 scalpel blades</t>
  </si>
  <si>
    <t>- (2) #15 scalpel blades</t>
  </si>
  <si>
    <t>- (5) #15 scalpel blades</t>
  </si>
  <si>
    <t>- (4) disposable scalpel handles</t>
  </si>
  <si>
    <t>- (8) scalpel handles</t>
  </si>
  <si>
    <t>- (2) bulb syringes</t>
  </si>
  <si>
    <t>- (4) bulb syringes</t>
  </si>
  <si>
    <t>- (2) rulers</t>
  </si>
  <si>
    <t>- (4) rulers</t>
  </si>
  <si>
    <t>- (4) skin markers</t>
  </si>
  <si>
    <t>- (8) skin markers</t>
  </si>
  <si>
    <t>- (1) package of germicidal wipes</t>
  </si>
  <si>
    <t>- (4) specimen bowls</t>
  </si>
  <si>
    <t>- (2) plastic bowls</t>
  </si>
  <si>
    <t>- (1) canister of germicidal wipes</t>
  </si>
  <si>
    <t>PPE Kit for (10) people.</t>
  </si>
  <si>
    <t>PPE Kit for (25) people.</t>
  </si>
  <si>
    <t>- (10) bouffant caps</t>
  </si>
  <si>
    <t>- (25) bouffant caps</t>
  </si>
  <si>
    <t>- (10) surgeon's caps</t>
  </si>
  <si>
    <t>- (25) surgeon's caps</t>
  </si>
  <si>
    <t>- (20) XL shoe covers</t>
  </si>
  <si>
    <t>- (50) XL shoe covers</t>
  </si>
  <si>
    <t>- (10) gowns</t>
  </si>
  <si>
    <t>- (25) gowns</t>
  </si>
  <si>
    <t>- (10) surgical masks</t>
  </si>
  <si>
    <t>- (25) surgical masks</t>
  </si>
  <si>
    <t>- (10) surgical masks with shield</t>
  </si>
  <si>
    <t>- (25) surgical masks with shield</t>
  </si>
  <si>
    <t>- (1) box (100 ct) each of small, medium, large, and x-large gloves</t>
  </si>
  <si>
    <t>- (10) surgeon's cap</t>
  </si>
  <si>
    <t>- (25) surgeon's cap</t>
  </si>
  <si>
    <t>- (20) x-large impervious boot with elastic cuff</t>
  </si>
  <si>
    <t>- (50) x-large impervious boot with elastic cuff</t>
  </si>
  <si>
    <t>- (10) impervious gowns</t>
  </si>
  <si>
    <t>- (25) impervious gowns</t>
  </si>
  <si>
    <t>- (10) 3/4 length face shield with elastic foam top</t>
  </si>
  <si>
    <t>- (25) 3/4 length face shield with elastic foam top</t>
  </si>
  <si>
    <t>- (1) box (50 ct) each of small, medium, large, and x-large exam gloves with 12" cuff</t>
  </si>
  <si>
    <t>- (2) boxes (50 ct) each of small, medium, large, and x-large exam gloves with 12" cuff</t>
  </si>
  <si>
    <t>In each box please enter the desired quanitiy needed</t>
  </si>
  <si>
    <t xml:space="preserve">Quanity Needed: </t>
  </si>
  <si>
    <t>CLEANING-DISPOSABLE-PPE KITS</t>
  </si>
  <si>
    <t>Address (1)</t>
  </si>
  <si>
    <t>Sub-Total:</t>
  </si>
  <si>
    <t>QTY:</t>
  </si>
  <si>
    <t>QUANTITY:</t>
  </si>
  <si>
    <t>PPE Arthroscopy Kit for 10 people.</t>
  </si>
  <si>
    <t>PPE Arthroscopy Kit for 25 people.</t>
  </si>
  <si>
    <t>Quantity</t>
  </si>
  <si>
    <t xml:space="preserve">Total Bundles Requested = </t>
  </si>
  <si>
    <t>System 4/5 Bundles</t>
  </si>
  <si>
    <t xml:space="preserve">TOTAL # OF INSTRUMENTS = </t>
  </si>
  <si>
    <r>
      <t xml:space="preserve">Qty 
</t>
    </r>
    <r>
      <rPr>
        <b/>
        <sz val="8"/>
        <rFont val="Arial"/>
        <family val="2"/>
      </rPr>
      <t>Requested</t>
    </r>
  </si>
  <si>
    <t xml:space="preserve">Total Kits Requested = </t>
  </si>
  <si>
    <t>Dental, CMF, ENT, Plastics Specialy Instruments</t>
  </si>
  <si>
    <t xml:space="preserve">Total Quantity Requested = </t>
  </si>
  <si>
    <t xml:space="preserve">Total Items Requested = </t>
  </si>
  <si>
    <t xml:space="preserve">TOTAL # OF SETS = </t>
  </si>
  <si>
    <t>In the "Qty Requested" column below please indicate the number of 
instruments you need total for your lab.</t>
  </si>
  <si>
    <r>
      <rPr>
        <b/>
        <sz val="11"/>
        <color theme="1"/>
        <rFont val="Arial"/>
        <family val="2"/>
      </rPr>
      <t>Recording Device</t>
    </r>
    <r>
      <rPr>
        <sz val="11"/>
        <color theme="1"/>
        <rFont val="Arial"/>
        <family val="2"/>
      </rPr>
      <t xml:space="preserve"> - Includes the Below:</t>
    </r>
  </si>
  <si>
    <r>
      <t xml:space="preserve">Camera </t>
    </r>
    <r>
      <rPr>
        <sz val="11"/>
        <color theme="1"/>
        <rFont val="Arial"/>
        <family val="2"/>
      </rPr>
      <t xml:space="preserve"> Includes the Below:</t>
    </r>
  </si>
  <si>
    <t>In the "Qty Requested" column below please indicate the number of instruments you need total for your lab.</t>
  </si>
  <si>
    <r>
      <t xml:space="preserve">Osteotomes </t>
    </r>
    <r>
      <rPr>
        <i/>
        <sz val="10"/>
        <rFont val="Arial"/>
        <family val="2"/>
      </rPr>
      <t>(continued)</t>
    </r>
  </si>
  <si>
    <r>
      <t xml:space="preserve">Rongeurs </t>
    </r>
    <r>
      <rPr>
        <i/>
        <sz val="10"/>
        <rFont val="Arial"/>
        <family val="2"/>
      </rPr>
      <t>(continued)</t>
    </r>
  </si>
  <si>
    <t>TOWERS, SCOPES, CAMERAS ETC.</t>
  </si>
  <si>
    <t>CORE OPTIONS</t>
  </si>
  <si>
    <t>CARDIOVASCULAR AND THORACIC INSTRUMENTS</t>
  </si>
  <si>
    <t>ENDOSCOPIC INSTRUMENTS</t>
  </si>
  <si>
    <t xml:space="preserve">GENERAL SOFT TISSUE INTSTRUMENTS </t>
  </si>
  <si>
    <t>GYN / GU / UROLOGY INSTRUMENTS</t>
  </si>
  <si>
    <t>ORTHO / SPINE / NEURO / CMF INSTRUMENTS</t>
  </si>
  <si>
    <t>Misc. Instruments</t>
  </si>
  <si>
    <r>
      <t xml:space="preserve">Curettes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Continued</t>
    </r>
    <r>
      <rPr>
        <sz val="10"/>
        <rFont val="Arial"/>
        <family val="2"/>
      </rPr>
      <t>)</t>
    </r>
  </si>
  <si>
    <t>LED Sugical Light - Mobile Stand</t>
  </si>
  <si>
    <t>LED Sugical Light - Rail Clamp</t>
  </si>
  <si>
    <t>Send Completed Form to Quotes@MEDSourceRental.com</t>
  </si>
  <si>
    <t>4mm 25 degree</t>
  </si>
  <si>
    <t xml:space="preserve">Hip Arthroscopy Set </t>
  </si>
  <si>
    <t>NOTE: Image size on monitor is dependent on scope size, so please consider that when ordering scopes or using your own.</t>
  </si>
  <si>
    <r>
      <rPr>
        <b/>
        <sz val="12"/>
        <color rgb="FF0070C0"/>
        <rFont val="Arial"/>
        <family val="2"/>
      </rPr>
      <t xml:space="preserve">SCOPES  </t>
    </r>
    <r>
      <rPr>
        <b/>
        <sz val="12"/>
        <color theme="1"/>
        <rFont val="Arial"/>
        <family val="2"/>
      </rPr>
      <t xml:space="preserve">  </t>
    </r>
  </si>
  <si>
    <t>Hohmann - 15mm wide blade - short</t>
  </si>
  <si>
    <t>PPE Kit for (15) people.</t>
  </si>
  <si>
    <t>- (15) bouffant caps</t>
  </si>
  <si>
    <t>- (15) surgeon's caps</t>
  </si>
  <si>
    <t>- (30) XL shoe covers</t>
  </si>
  <si>
    <t>- (15) gowns</t>
  </si>
  <si>
    <t>- (15) surgical masks</t>
  </si>
  <si>
    <t>- (15) surgical masks with shield</t>
  </si>
  <si>
    <t>INSTRUMENT CLEANING &amp; PPE SETS
ORANGE TABS</t>
  </si>
  <si>
    <t>Type the item you are looking for in the search box above
Or use the hyperlinks below to go directly to the category of items needed</t>
  </si>
  <si>
    <t>PPE KITS</t>
  </si>
  <si>
    <t>CLEANING KITS</t>
  </si>
  <si>
    <t>DISPOSABLE STATION KITS</t>
  </si>
  <si>
    <t>Arthroscopy Pump</t>
  </si>
  <si>
    <t>(1) 22-23" flat panel color TV monitor with DVI/VGA cable</t>
  </si>
  <si>
    <t>(1) Height-adjustable tower cart</t>
  </si>
  <si>
    <t>(1) Camera console with camera &amp; camera coupler</t>
  </si>
  <si>
    <t>(1) Monitor arm to mount on tower cart (2 pieces)</t>
  </si>
  <si>
    <t>(1) 300 W Xenon lightsource with light cable</t>
  </si>
  <si>
    <t>(1) IV pole &amp; rail clamp</t>
  </si>
  <si>
    <t>All power cords for tower equipment</t>
  </si>
  <si>
    <t>(1) Single long power cord for monitor</t>
  </si>
  <si>
    <t>(1) 1:1 extension cord</t>
  </si>
  <si>
    <t>(1) 3:1 Adpater</t>
  </si>
  <si>
    <t>(1) Box of video port adaptors with (6) pieces</t>
  </si>
  <si>
    <r>
      <t xml:space="preserve">22-23" flat panel color TV monitor </t>
    </r>
    <r>
      <rPr>
        <i/>
        <sz val="10"/>
        <rFont val="Arial"/>
        <family val="2"/>
      </rPr>
      <t>with DVI/VGA cable</t>
    </r>
  </si>
  <si>
    <t>ADDITIONAL MONITOR(s)</t>
  </si>
  <si>
    <t>TOWER OPTIONS</t>
  </si>
  <si>
    <r>
      <t>5mm    0   degree</t>
    </r>
    <r>
      <rPr>
        <i/>
        <sz val="10"/>
        <color theme="1"/>
        <rFont val="Arial"/>
        <family val="2"/>
      </rPr>
      <t xml:space="preserve"> (Laparoscope )</t>
    </r>
  </si>
  <si>
    <r>
      <t xml:space="preserve">5mm    30 degree </t>
    </r>
    <r>
      <rPr>
        <i/>
        <sz val="10"/>
        <color theme="1"/>
        <rFont val="Arial"/>
        <family val="2"/>
      </rPr>
      <t>(Laparoscope)</t>
    </r>
  </si>
  <si>
    <r>
      <t>10mm  0   degree</t>
    </r>
    <r>
      <rPr>
        <i/>
        <sz val="10"/>
        <color theme="1"/>
        <rFont val="Arial"/>
        <family val="2"/>
      </rPr>
      <t xml:space="preserve"> (Laparoscope)</t>
    </r>
  </si>
  <si>
    <r>
      <t>10mm  30 degree</t>
    </r>
    <r>
      <rPr>
        <i/>
        <sz val="10"/>
        <color theme="1"/>
        <rFont val="Arial"/>
        <family val="2"/>
      </rPr>
      <t xml:space="preserve"> (Laparoscope)</t>
    </r>
  </si>
  <si>
    <r>
      <t xml:space="preserve">4mm    30 degree w/ Sheath &amp; Obturator </t>
    </r>
    <r>
      <rPr>
        <i/>
        <sz val="10"/>
        <color theme="1"/>
        <rFont val="Arial"/>
        <family val="2"/>
      </rPr>
      <t>(Arthro)</t>
    </r>
  </si>
  <si>
    <r>
      <t xml:space="preserve">4mm    70 degree w/ Sheath &amp; Obturator </t>
    </r>
    <r>
      <rPr>
        <i/>
        <sz val="10"/>
        <color theme="1"/>
        <rFont val="Arial"/>
        <family val="2"/>
      </rPr>
      <t>(Arthro)</t>
    </r>
  </si>
  <si>
    <r>
      <rPr>
        <b/>
        <sz val="10"/>
        <color theme="1"/>
        <rFont val="Arial"/>
        <family val="2"/>
      </rPr>
      <t>2.5mm 30 degree</t>
    </r>
    <r>
      <rPr>
        <i/>
        <sz val="10"/>
        <color theme="1"/>
        <rFont val="Arial"/>
        <family val="2"/>
      </rPr>
      <t xml:space="preserve"> (Small Joint)</t>
    </r>
  </si>
  <si>
    <r>
      <t xml:space="preserve">4mm    0   degree </t>
    </r>
    <r>
      <rPr>
        <i/>
        <sz val="10"/>
        <color theme="1"/>
        <rFont val="Arial"/>
        <family val="2"/>
      </rPr>
      <t>(Sinuscope)</t>
    </r>
  </si>
  <si>
    <t>Number of Tower Bundles Needed</t>
  </si>
  <si>
    <t>RECORDING DEVICE</t>
  </si>
  <si>
    <t>(1) Camera Console</t>
  </si>
  <si>
    <t>(1) Camera Head</t>
  </si>
  <si>
    <t>(1) Camera Coupler</t>
  </si>
  <si>
    <t>(1) DVI to VGA Cable</t>
  </si>
  <si>
    <t>(1) S-Video Cable</t>
  </si>
  <si>
    <t>(1) Video Port Adaptor Box</t>
  </si>
  <si>
    <t>(1) Long Power Cord</t>
  </si>
  <si>
    <t>(1) Recording Device and Power Cord</t>
  </si>
  <si>
    <t>(1) DVI Cable</t>
  </si>
  <si>
    <t>(1) USB Flash Drive</t>
  </si>
  <si>
    <r>
      <t xml:space="preserve">CO2 Canister Holder </t>
    </r>
    <r>
      <rPr>
        <i/>
        <sz val="11"/>
        <rFont val="Arial"/>
        <family val="2"/>
      </rPr>
      <t xml:space="preserve"> </t>
    </r>
    <r>
      <rPr>
        <i/>
        <sz val="9"/>
        <color rgb="FF0070C0"/>
        <rFont val="Arial"/>
        <family val="2"/>
      </rPr>
      <t>(We do NOT provide CO2 canisters)</t>
    </r>
  </si>
  <si>
    <t>Lab Start Date &amp; Time</t>
  </si>
  <si>
    <t>Lab End Date &amp; Time</t>
  </si>
  <si>
    <t>Please enter the time</t>
  </si>
  <si>
    <t>Dock Contact: Receives &amp; Returns  Equip.</t>
  </si>
  <si>
    <t>Dock Contact Cell Phone #</t>
  </si>
  <si>
    <t>Your company representative that is onsite &amp; responsible for equipment</t>
  </si>
  <si>
    <t>Your Company's Onsite Rep</t>
  </si>
  <si>
    <t>Onsite Cell Phone #</t>
  </si>
  <si>
    <t>Phone # for your company's onsite point of contact</t>
  </si>
  <si>
    <t>Select Wash Tubs Below - Choose Size &amp; Quantity</t>
  </si>
  <si>
    <t>Small Gray Wash Tub
Size:  18" x 13" x 5"
Must Be RETURNED</t>
  </si>
  <si>
    <t>Large Gray Wash Tub
Size:  19" x 15" x 7"
Must Be RETURNED</t>
  </si>
  <si>
    <t>Arthroscopy Suction</t>
  </si>
  <si>
    <t>Fracture Table - Steris</t>
  </si>
  <si>
    <t>Fracture Table - OSI</t>
  </si>
  <si>
    <t>**All disposables are custom orders**</t>
  </si>
  <si>
    <t>DISPOSABLES</t>
  </si>
  <si>
    <t>PPE</t>
  </si>
  <si>
    <t>Sold By</t>
  </si>
  <si>
    <t>Qty Requested</t>
  </si>
  <si>
    <t>Exam Gloves-Small</t>
  </si>
  <si>
    <t>Exam Gloves-Medium</t>
  </si>
  <si>
    <t>Exam Gloves-Large-</t>
  </si>
  <si>
    <t>Exam Gloves-X-Large</t>
  </si>
  <si>
    <t xml:space="preserve">Arthroscopy Gloves - Small </t>
  </si>
  <si>
    <t>Arthroscopy Gloves - Medium</t>
  </si>
  <si>
    <t xml:space="preserve">Arthroscopy Gloves - Large </t>
  </si>
  <si>
    <t>Arthroscopy Gloves - X-Large</t>
  </si>
  <si>
    <t>Ear Loop Mask (no shield)</t>
  </si>
  <si>
    <t>Ear Loop Mask w/ Shield</t>
  </si>
  <si>
    <t>3/4 Face Shield</t>
  </si>
  <si>
    <t>Shoe Covers, XL</t>
  </si>
  <si>
    <t>Surgeons Cap</t>
  </si>
  <si>
    <t>Bouffont Cap</t>
  </si>
  <si>
    <t>Gown, Isolation</t>
  </si>
  <si>
    <t>Gown, Isolation Poly</t>
  </si>
  <si>
    <t>Gown, Arthroscopic</t>
  </si>
  <si>
    <t>Boot, X-Large Impervious with Cuff</t>
  </si>
  <si>
    <t>Blades - Scalpel</t>
  </si>
  <si>
    <t>Disposable Scalpels #10 (Complete)</t>
  </si>
  <si>
    <t>Disposable Scalpels #11 (Complete)</t>
  </si>
  <si>
    <t>Disposable Scalpels #15 (Complete)</t>
  </si>
  <si>
    <t>Disposable Scalpel Handle #3</t>
  </si>
  <si>
    <t>Scalpel Blade #10 (No Handle)</t>
  </si>
  <si>
    <t>Scalpel Blade #11 (No Handle)</t>
  </si>
  <si>
    <t>Scalpel Blade #15 (No Handle)</t>
  </si>
  <si>
    <t>Scalpel Blade #22 (No Handle)</t>
  </si>
  <si>
    <t>Beaver Blade #10</t>
  </si>
  <si>
    <t xml:space="preserve">Station Supplies </t>
  </si>
  <si>
    <r>
      <t xml:space="preserve">Germicidal Wipes, Canister, </t>
    </r>
    <r>
      <rPr>
        <b/>
        <sz val="10"/>
        <rFont val="Arial"/>
        <family val="2"/>
      </rPr>
      <t>160ct</t>
    </r>
    <r>
      <rPr>
        <sz val="10"/>
        <rFont val="Arial"/>
        <family val="2"/>
      </rPr>
      <t xml:space="preserve"> </t>
    </r>
  </si>
  <si>
    <r>
      <t xml:space="preserve">Guaze, 4x4, Block, </t>
    </r>
    <r>
      <rPr>
        <b/>
        <sz val="10"/>
        <rFont val="Arial"/>
        <family val="2"/>
      </rPr>
      <t>200ct</t>
    </r>
  </si>
  <si>
    <r>
      <t xml:space="preserve">Lap Sponges 18"x18" </t>
    </r>
    <r>
      <rPr>
        <b/>
        <sz val="10"/>
        <rFont val="Arial"/>
        <family val="2"/>
      </rPr>
      <t>5ct</t>
    </r>
  </si>
  <si>
    <t>Roll of Coban</t>
  </si>
  <si>
    <t>Cotton Tipped Applicators</t>
  </si>
  <si>
    <t>Blue Chux</t>
  </si>
  <si>
    <t>Blue OR Towels</t>
  </si>
  <si>
    <t>Table Drape</t>
  </si>
  <si>
    <t>3/4 Drape</t>
  </si>
  <si>
    <t>Exam Sheet 40x80</t>
  </si>
  <si>
    <t>Arthro Drape w/ Fluid Collection Pouch</t>
  </si>
  <si>
    <t>"U" Drape, Impervious</t>
  </si>
  <si>
    <t>Laparatomy Drape w/ Pouch</t>
  </si>
  <si>
    <r>
      <t xml:space="preserve">Dissecting Pins 2",  </t>
    </r>
    <r>
      <rPr>
        <b/>
        <sz val="10"/>
        <rFont val="Arial"/>
        <family val="2"/>
      </rPr>
      <t>50ct</t>
    </r>
  </si>
  <si>
    <t>Viscot 6" Ruler</t>
  </si>
  <si>
    <t>Skin Marker</t>
  </si>
  <si>
    <t xml:space="preserve">Plastic Bowl </t>
  </si>
  <si>
    <t>Leur-loc syringe 10 ML</t>
  </si>
  <si>
    <t>Leur-loc syringe 20 ML</t>
  </si>
  <si>
    <t xml:space="preserve">Epilor Syringe, Leur-loc 7ML </t>
  </si>
  <si>
    <t xml:space="preserve">LOR Glass Syringe 10 ML </t>
  </si>
  <si>
    <t>Bulb Syringe</t>
  </si>
  <si>
    <t>Anti-fog kit</t>
  </si>
  <si>
    <t>Head Positioner, Foam Ring</t>
  </si>
  <si>
    <t>8 oz Bottle with Trigger</t>
  </si>
  <si>
    <t>Biohazard Bags</t>
  </si>
  <si>
    <t>ESU/Bovie Supplies</t>
  </si>
  <si>
    <t>ESU Pencil</t>
  </si>
  <si>
    <t>ESU Scratch Pad</t>
  </si>
  <si>
    <t>Grounding Pad</t>
  </si>
  <si>
    <t>ESU Extension Tip - Electrodes</t>
  </si>
  <si>
    <t>Suction Accessories</t>
  </si>
  <si>
    <t>Suction Canister 1200 CC</t>
  </si>
  <si>
    <t>Jumbo Jug &amp; Lid 13L</t>
  </si>
  <si>
    <t>Suction Tubing</t>
  </si>
  <si>
    <t>Suction/Irrigator w/ Tip</t>
  </si>
  <si>
    <t>Frazier Suction Tube Size 12F</t>
  </si>
  <si>
    <t>Frazier Tip Size 10</t>
  </si>
  <si>
    <t>Yankauer Suction Tips</t>
  </si>
  <si>
    <t>RF Gen Accessories</t>
  </si>
  <si>
    <t xml:space="preserve">RF Wand Knee </t>
  </si>
  <si>
    <t xml:space="preserve">RF Wand Shoulder </t>
  </si>
  <si>
    <t xml:space="preserve">RF Wand Hip </t>
  </si>
  <si>
    <t>Sutures</t>
  </si>
  <si>
    <t>2-0 Silk Suture Single Arm</t>
  </si>
  <si>
    <t>3-0 Silk Suture Single Arm</t>
  </si>
  <si>
    <t>4-0 Silk Suture Double Arm</t>
  </si>
  <si>
    <t>5-0 Prolene Suture Double Arm</t>
  </si>
  <si>
    <t>#1 Silk Suture Single Arm</t>
  </si>
  <si>
    <t>Misc</t>
  </si>
  <si>
    <t>Vessel Loops, Mini, Red</t>
  </si>
  <si>
    <t>Vessel Loops, Mini, Blue</t>
  </si>
  <si>
    <t>Vessel Loops, Maxi, Red</t>
  </si>
  <si>
    <t>Vessel Loops, Maxi, Blue</t>
  </si>
  <si>
    <r>
      <t xml:space="preserve">Kitner/Peanut Dissectors, </t>
    </r>
    <r>
      <rPr>
        <b/>
        <sz val="10"/>
        <rFont val="Arial"/>
        <family val="2"/>
      </rPr>
      <t>5ct</t>
    </r>
  </si>
  <si>
    <t>Touhy Needles</t>
  </si>
  <si>
    <t>5mm Lap Trocar</t>
  </si>
  <si>
    <t>10/12mm Lap Trocar &amp; Cannula</t>
  </si>
  <si>
    <t>15 mm Trocar</t>
  </si>
  <si>
    <t>BD Spinal Needles</t>
  </si>
  <si>
    <t>Carter Thompson Port Closure Device</t>
  </si>
  <si>
    <t>Insufflation Tubing</t>
  </si>
  <si>
    <t>Irrigation Tubing</t>
  </si>
  <si>
    <r>
      <t xml:space="preserve">Neuro Sponges 1"x1" </t>
    </r>
    <r>
      <rPr>
        <b/>
        <sz val="10"/>
        <rFont val="Arial"/>
        <family val="2"/>
      </rPr>
      <t>10ct</t>
    </r>
  </si>
  <si>
    <r>
      <t xml:space="preserve">Neuro Sponges 1/2"x1/2"  </t>
    </r>
    <r>
      <rPr>
        <b/>
        <sz val="10"/>
        <rFont val="Arial"/>
        <family val="2"/>
      </rPr>
      <t>10ct</t>
    </r>
  </si>
  <si>
    <t>PlumePen Elite - Smoke Evacuation</t>
  </si>
  <si>
    <t>DISPOSABLES (Miscellaneous)</t>
  </si>
  <si>
    <t xml:space="preserve">Total # of  Disposables = </t>
  </si>
  <si>
    <t>In the "Qty Requested" column below please indicated the
 number of items you need total for your lab.</t>
  </si>
  <si>
    <t>Ioban 13x13</t>
  </si>
  <si>
    <r>
      <t xml:space="preserve">Beaver Handle - </t>
    </r>
    <r>
      <rPr>
        <sz val="8"/>
        <rFont val="Arial"/>
        <family val="2"/>
      </rPr>
      <t>(blades available, please specify size)</t>
    </r>
  </si>
  <si>
    <t>Each bundle includes the following:</t>
  </si>
  <si>
    <t>TOWER BUNDLES</t>
  </si>
  <si>
    <t>(1) Medium Mallet</t>
  </si>
  <si>
    <t>(1) Pituitary - Rongeurs</t>
  </si>
  <si>
    <t>(1) Arthroscopic Elevator</t>
  </si>
  <si>
    <t>(1) Arthroscopic Rasp</t>
  </si>
  <si>
    <t>(1) Ball Tip Probe/Banana Knife - serrated</t>
  </si>
  <si>
    <t>(1) Basket/Punch - straight</t>
  </si>
  <si>
    <t>(1) Basket/Punch - curved right - narrow</t>
  </si>
  <si>
    <t>(1) Basket/Punch - curved right - wide</t>
  </si>
  <si>
    <t>(1) Basket/Punch - curved left - narrow</t>
  </si>
  <si>
    <t>(1) Basket/Punch - curved left -wide</t>
  </si>
  <si>
    <t>(1) Basket/Punch - oval - straight</t>
  </si>
  <si>
    <t>(1) Knot Pusher</t>
  </si>
  <si>
    <t>(1) Pick - 45 degree</t>
  </si>
  <si>
    <t>(1) Probe - flat hook</t>
  </si>
  <si>
    <t>(1) Scissor - hooked - straight</t>
  </si>
  <si>
    <t>(1) Scissor - angled left - rotary - serrated</t>
  </si>
  <si>
    <t>(1) Scissor - angled right - rotary - serrated</t>
  </si>
  <si>
    <t>(2) Grasper</t>
  </si>
  <si>
    <t>(2) Switching Stick</t>
  </si>
  <si>
    <t>Arthroscopic Instruments</t>
  </si>
  <si>
    <t>(4) Crile/Kelly Hemostat</t>
  </si>
  <si>
    <t>(2) Kocher</t>
  </si>
  <si>
    <t>(1) Right Angle</t>
  </si>
  <si>
    <t xml:space="preserve">(1) Mayo Hegar </t>
  </si>
  <si>
    <t>(1) Olson Hegar</t>
  </si>
  <si>
    <t>(2) Army Navy</t>
  </si>
  <si>
    <t>(2) Hohmann</t>
  </si>
  <si>
    <t>(2) Volkman Rake</t>
  </si>
  <si>
    <t>(1) Weitlaner - 3x4 prong</t>
  </si>
  <si>
    <t>(1) Scalpel Handle #3</t>
  </si>
  <si>
    <t>(1) Scalpel Handle #3L</t>
  </si>
  <si>
    <t>POWER DISPOSABLES (Burs/Blades)</t>
  </si>
  <si>
    <t>POWER DISPOSABLES GUIDE</t>
  </si>
  <si>
    <t>Part #</t>
  </si>
  <si>
    <t>Description</t>
  </si>
  <si>
    <t>Procedure</t>
  </si>
  <si>
    <t xml:space="preserve">5820-107-530 </t>
  </si>
  <si>
    <t>3mm x 3.8mm Precision Neuro Drill Bur (Drill)</t>
  </si>
  <si>
    <t>Open Spine</t>
  </si>
  <si>
    <t xml:space="preserve">5820-107-430 </t>
  </si>
  <si>
    <t>3mm x 3.8mm Neuro Drill Bur (Drill)</t>
  </si>
  <si>
    <t xml:space="preserve">5820-107-430S1 </t>
  </si>
  <si>
    <t>3mm x 3.8mm Neuro Drill Bur, Less Aggressive (Drill)</t>
  </si>
  <si>
    <t xml:space="preserve"> Open Spine</t>
  </si>
  <si>
    <t xml:space="preserve">5820-107-030 </t>
  </si>
  <si>
    <t>3mm x 3.8mm Neuro Bur, Match Head, Soft Touch (Drill)</t>
  </si>
  <si>
    <t xml:space="preserve">5820-010-010 </t>
  </si>
  <si>
    <t>1.0mm Round Fluted Bur (Drill)</t>
  </si>
  <si>
    <t xml:space="preserve">5820-010-015 </t>
  </si>
  <si>
    <t>1.5mm Round Fluted Bur (Drill)</t>
  </si>
  <si>
    <t xml:space="preserve">5820-010-030 </t>
  </si>
  <si>
    <t>3.0mm Round Fluted Bur (Drill)</t>
  </si>
  <si>
    <t xml:space="preserve">5820-010-130 </t>
  </si>
  <si>
    <t xml:space="preserve">5820-30-40 </t>
  </si>
  <si>
    <t>4.0mm Acorn Bur (Drill)</t>
  </si>
  <si>
    <t>MIS Spine Set Up</t>
  </si>
  <si>
    <t>8420-107-025</t>
  </si>
  <si>
    <t xml:space="preserve"> 2.5mm Neuro Bur (MIS)[Saber or Sumex]</t>
  </si>
  <si>
    <t xml:space="preserve">8420-107-530 </t>
  </si>
  <si>
    <t>3.0mm Precision Neuro Bur (MIS)[Saber or Sumex]</t>
  </si>
  <si>
    <t>5100-060-001</t>
  </si>
  <si>
    <t>Zyphr Perforator, Large (Sumex Perforator Chuck Attch)</t>
  </si>
  <si>
    <t>Craniotomy</t>
  </si>
  <si>
    <t>5400-071-058</t>
  </si>
  <si>
    <t>D-58 Tapered Router ( Sumex Duraguard Craniotome Attch)</t>
  </si>
  <si>
    <t>5820-107-030</t>
  </si>
  <si>
    <t>3.0mm Matchstick Bur (Drill)</t>
  </si>
  <si>
    <t>D-58 Tapered Router (Duraguard Craniotome Attachment)</t>
  </si>
  <si>
    <t xml:space="preserve">385-544-000 </t>
  </si>
  <si>
    <t>4mm Long Hip Aggressive Plus Blade (Shaver)</t>
  </si>
  <si>
    <t>Hip</t>
  </si>
  <si>
    <t xml:space="preserve">385-943-000 </t>
  </si>
  <si>
    <t>4mm Long Hip Pear Bur (Shaver)</t>
  </si>
  <si>
    <t>385-950-008</t>
  </si>
  <si>
    <t>5.5mm Long Hip Round Bur (XL) (Shaver)</t>
  </si>
  <si>
    <t xml:space="preserve">375-564-000  </t>
  </si>
  <si>
    <t>5.5mm Aggressie Plus Blade (Shaver)</t>
  </si>
  <si>
    <t>Knee</t>
  </si>
  <si>
    <t xml:space="preserve">375-951-000 </t>
  </si>
  <si>
    <t>5.5mm Barrel Bur (Shaver)</t>
  </si>
  <si>
    <t xml:space="preserve">375-544-000 </t>
  </si>
  <si>
    <t>4mm Aggressive Plus Blade (Shaver)</t>
  </si>
  <si>
    <t>Shoulder</t>
  </si>
  <si>
    <t xml:space="preserve">375-941-000  </t>
  </si>
  <si>
    <t>4mm Barrel Bur (Shaver)</t>
  </si>
  <si>
    <t xml:space="preserve">375-534-000  </t>
  </si>
  <si>
    <t>3.5mm Aggressive Plus Blade (Shaver)</t>
  </si>
  <si>
    <t>Ankle</t>
  </si>
  <si>
    <t xml:space="preserve">375-930-000  </t>
  </si>
  <si>
    <t>3.5mm Round Bur (Shaver)</t>
  </si>
  <si>
    <t xml:space="preserve">2296-003-212  </t>
  </si>
  <si>
    <t>Medium Narrow Blade, Aggressive 18mm x 5.5mm (Sag/Osc)</t>
  </si>
  <si>
    <t>Small Joint</t>
  </si>
  <si>
    <t xml:space="preserve">5400-003-412  </t>
  </si>
  <si>
    <t>Short Narrow Blade 18mm x 5.5mm (Sag/Osc)</t>
  </si>
  <si>
    <t xml:space="preserve">2296-3-125 </t>
  </si>
  <si>
    <t>Long Medium Aggressive Blade, 31.0mm x 9.0mm (Sag/Osc)</t>
  </si>
  <si>
    <t xml:space="preserve">2296-3-525 </t>
  </si>
  <si>
    <t xml:space="preserve">2296-003-101 </t>
  </si>
  <si>
    <t>Sagittal Blade with 10mm ACL Stop (Sag/Osc)</t>
  </si>
  <si>
    <t>Knee - ACL Repair</t>
  </si>
  <si>
    <t>Reciprocating Saw Bundle</t>
  </si>
  <si>
    <t xml:space="preserve">5100-337-133 </t>
  </si>
  <si>
    <t>Long Tapered, Precision, Thin, Extended Shank 22.5mmx0.38mm</t>
  </si>
  <si>
    <t xml:space="preserve">Sagittal Blade with 10mm ACL Stop (Sag/Osc) </t>
  </si>
  <si>
    <t>Knee-ACL Repair</t>
  </si>
  <si>
    <t>TPS Drill Bundle- SM, MD &amp; LG</t>
  </si>
  <si>
    <t>TPS Drill/ Saw Bundle- SM, MD &amp; LG</t>
  </si>
  <si>
    <t>System 4/5</t>
  </si>
  <si>
    <t xml:space="preserve">277-096-275 </t>
  </si>
  <si>
    <t>Double Sided, 70mmx12.6mmx0.64mm (Recip)</t>
  </si>
  <si>
    <t xml:space="preserve">277-096-325 </t>
  </si>
  <si>
    <t>Heavy Duty Long 77.6mmx11.2mmx0.77mm (Recip)</t>
  </si>
  <si>
    <t>Sagittal Saw Bundle</t>
  </si>
  <si>
    <t xml:space="preserve">4125-127-090 </t>
  </si>
  <si>
    <t xml:space="preserve">Dual Cut 90mmx25mmx1.27mm (Sag)  </t>
  </si>
  <si>
    <t>Hip/Knee/Shoulder</t>
  </si>
  <si>
    <t xml:space="preserve">2108-151-000 </t>
  </si>
  <si>
    <t>Wide, Thick, No Offset 85mmx25mmx1.19mm (Sag)</t>
  </si>
  <si>
    <t xml:space="preserve">2108-376-002 </t>
  </si>
  <si>
    <t>Heavy Duty 91.5mmx25mmx0.94mm  (Sag)</t>
  </si>
  <si>
    <t xml:space="preserve">6125-137-090 </t>
  </si>
  <si>
    <t>Aggressive Cut 90mmx25mmx1.37mm (Sag)</t>
  </si>
  <si>
    <t xml:space="preserve">2108-105-000 </t>
  </si>
  <si>
    <t>Medium 73mmx25mmx0.94mm  (Sag)</t>
  </si>
  <si>
    <t xml:space="preserve">2108-218-000 </t>
  </si>
  <si>
    <t>Thick, Wide, Extra Long 98.5mm x 25mm x 1.27mm (Sag)</t>
  </si>
  <si>
    <t>Large Bone Drill Bundle - SM, MD &amp; LG</t>
  </si>
  <si>
    <t>None Available</t>
  </si>
  <si>
    <t>Large Bone Drill/Saw Bundle- SM, MD &amp; LG</t>
  </si>
  <si>
    <t>Dual Cut 90mmx25mmx1.27mm (Sag)</t>
  </si>
  <si>
    <t>Craniotomy Bundle</t>
  </si>
  <si>
    <t>Sternal Drill Bundle</t>
  </si>
  <si>
    <t xml:space="preserve"> NOTE:  Scopes are NOT included and must be requested seperately or provided by customer</t>
  </si>
  <si>
    <t>(Knee/Shoulder Length)</t>
  </si>
  <si>
    <t>(2) Senn (3-prong) Retractor</t>
  </si>
  <si>
    <t xml:space="preserve">(1) Bandage </t>
  </si>
  <si>
    <t>(1) Mayo</t>
  </si>
  <si>
    <t>(1) Metzenbaum</t>
  </si>
  <si>
    <t>(1) Frazier</t>
  </si>
  <si>
    <t>(2) Adson - teeth</t>
  </si>
  <si>
    <t>(1) Bonney - teeth</t>
  </si>
  <si>
    <t xml:space="preserve">(2) Backhaus perforating </t>
  </si>
  <si>
    <t>General</t>
  </si>
  <si>
    <t>(1) Stainless Steel Ruler</t>
  </si>
  <si>
    <t>(1) Curette - straight</t>
  </si>
  <si>
    <t>(1) Curette - angled</t>
  </si>
  <si>
    <t>(1) Cobb</t>
  </si>
  <si>
    <r>
      <t xml:space="preserve">ARTHROSCOPY SET
</t>
    </r>
    <r>
      <rPr>
        <i/>
        <sz val="10"/>
        <color theme="0"/>
        <rFont val="Arial"/>
        <family val="2"/>
      </rPr>
      <t>54 Instruments</t>
    </r>
  </si>
  <si>
    <t>(1) Allis Hemostat</t>
  </si>
  <si>
    <t>(1) Crile/Kelly Hemostatic Forceps</t>
  </si>
  <si>
    <t>(1) Kocher Forceps</t>
  </si>
  <si>
    <t>(2) Mosquito Hemostat, straight</t>
  </si>
  <si>
    <t>(2) Mosquito Hemostat, curved</t>
  </si>
  <si>
    <t>(1) Mayo Hegar Needle Driver</t>
  </si>
  <si>
    <t>(2) Army Navy Retractor</t>
  </si>
  <si>
    <t>(2) Hohmann Retractor</t>
  </si>
  <si>
    <t>(2) Ragnell Retractor</t>
  </si>
  <si>
    <t>(2) Senn Retractor, 3 prong</t>
  </si>
  <si>
    <t>(2) Skin Hook Retractor, double prong</t>
  </si>
  <si>
    <t>(1) Weitlaner Retractor, 2x3 prong</t>
  </si>
  <si>
    <t>(1) Weitlaner Retractor, 3x4 prong</t>
  </si>
  <si>
    <t>(1) Scalpel Handle, #3</t>
  </si>
  <si>
    <t>(1) Mayo Scissors</t>
  </si>
  <si>
    <t>(1) Metzenbaum Scissors</t>
  </si>
  <si>
    <t>(1) Tenotomy Scissors, curved</t>
  </si>
  <si>
    <t>(1) Tenotomy Scissors, straight</t>
  </si>
  <si>
    <t>(1) Adson Brown Forceps</t>
  </si>
  <si>
    <t>(1) Adson Forceps, teeth</t>
  </si>
  <si>
    <t>(1) Rat Tooth Forceps</t>
  </si>
  <si>
    <t>(2) Backhaus perforating Towel Clamp</t>
  </si>
  <si>
    <t>(1) Lewin Bone Holding Forceps</t>
  </si>
  <si>
    <t>(1) Curette</t>
  </si>
  <si>
    <t>(1) Freer Elevator</t>
  </si>
  <si>
    <t>(1) Key Elevator</t>
  </si>
  <si>
    <t>(3) McGlamry Elevator</t>
  </si>
  <si>
    <t>(1) Lamina Spreader</t>
  </si>
  <si>
    <t>(1) Mallet, small</t>
  </si>
  <si>
    <t>(1) Hibbs Osteotome</t>
  </si>
  <si>
    <t>(1) Sheehan Osteotome</t>
  </si>
  <si>
    <t>(1) Ruskin Rongeur</t>
  </si>
  <si>
    <t>54 Total Instruments</t>
  </si>
  <si>
    <t>42 Instruments</t>
  </si>
  <si>
    <r>
      <t xml:space="preserve">EXTREMITY SET
</t>
    </r>
    <r>
      <rPr>
        <i/>
        <sz val="10"/>
        <color theme="0"/>
        <rFont val="Arial"/>
        <family val="2"/>
      </rPr>
      <t>42 Instruments</t>
    </r>
  </si>
  <si>
    <t>(2) Allis Forceps</t>
  </si>
  <si>
    <t>(2) Babcock Forceps</t>
  </si>
  <si>
    <t>(2) Crile/Kelly Hemostat, straight</t>
  </si>
  <si>
    <t>(4) Crile/Kelly Hemostat, curved</t>
  </si>
  <si>
    <t>(2) Kocher Forceps</t>
  </si>
  <si>
    <t>(2) Right Angle Forceps</t>
  </si>
  <si>
    <t>(2) Rochester Pean Forceps</t>
  </si>
  <si>
    <t>(2) Schnidt Tonsil Forceps</t>
  </si>
  <si>
    <t>(2) Sponge Stick Forceps</t>
  </si>
  <si>
    <t>(1) Crile-Wood (fine tip) Needle Holder</t>
  </si>
  <si>
    <t>(2) Mayo Hegar Needle Holder</t>
  </si>
  <si>
    <t>(1) Deaver Retractor, 1 1/2" wide</t>
  </si>
  <si>
    <t>(1) Ribbon (Malleable) Retractor, 3/4-1" wide</t>
  </si>
  <si>
    <t>(1) Ribbon (Malleable) Retractor, 1 3/4-2" wide</t>
  </si>
  <si>
    <t>(1) Richardson Retractor, small</t>
  </si>
  <si>
    <t>(1) Richardson Retractor, medium</t>
  </si>
  <si>
    <t>(1) Richardson Retractor, large</t>
  </si>
  <si>
    <t>(1) #3 Scalpel Handle</t>
  </si>
  <si>
    <t>(1) #3L Scalpel Handle</t>
  </si>
  <si>
    <t>(1) Bandage Scissors</t>
  </si>
  <si>
    <t>(1) Mayo Scissors, curved</t>
  </si>
  <si>
    <t>(1) Mayo Scissors, straight</t>
  </si>
  <si>
    <t>(1) Metzenbaum Scissors, curved</t>
  </si>
  <si>
    <t>(1) Yankauer Suction Tip</t>
  </si>
  <si>
    <t>(2) Adson Forceps with Teeth</t>
  </si>
  <si>
    <t>(2) Debakey Forceps</t>
  </si>
  <si>
    <t>(2) Backhaus Perforating Towel Clamps</t>
  </si>
  <si>
    <t>(2) Non-Perforating Towel Clamps</t>
  </si>
  <si>
    <r>
      <t xml:space="preserve">GENERAL MINOR SET
</t>
    </r>
    <r>
      <rPr>
        <i/>
        <sz val="10"/>
        <color theme="0"/>
        <rFont val="Arial"/>
        <family val="2"/>
      </rPr>
      <t>52 Instruments</t>
    </r>
  </si>
  <si>
    <t>52 Instruments</t>
  </si>
  <si>
    <t>(Continue) ARTHROSCOPY SET</t>
  </si>
  <si>
    <t>(Continue) EXTREMITY SET</t>
  </si>
  <si>
    <t>(Continue) GENERAL MINOR SET</t>
  </si>
  <si>
    <t>(1) Babcock/Allis Grasping Forcep - 5mm</t>
  </si>
  <si>
    <t>(2) Grasper - Double Action - Blunt</t>
  </si>
  <si>
    <t xml:space="preserve">(1) Grasper - Double Action Alligator type </t>
  </si>
  <si>
    <t xml:space="preserve">(1) Grasper - Single Action Alligator type </t>
  </si>
  <si>
    <t>(1) Maryland Dissector - 5mm</t>
  </si>
  <si>
    <t>(1) Scissors - Metz - monopolar - Curved - 5mm</t>
  </si>
  <si>
    <t>(1) Suction Tip</t>
  </si>
  <si>
    <t>8 Total Instruments</t>
  </si>
  <si>
    <r>
      <t xml:space="preserve">LAPAROSCOPIC SET
</t>
    </r>
    <r>
      <rPr>
        <i/>
        <sz val="10"/>
        <color theme="0"/>
        <rFont val="Arial"/>
        <family val="2"/>
      </rPr>
      <t>8 Instruments</t>
    </r>
  </si>
  <si>
    <t>(1) Areola Cutters (4 Sizes in one)</t>
  </si>
  <si>
    <t>(1) Caliper</t>
  </si>
  <si>
    <t>(2) Allis Hemostat</t>
  </si>
  <si>
    <t xml:space="preserve">(1) Lahey Forceps </t>
  </si>
  <si>
    <t>(2) Right Angle Hemostat</t>
  </si>
  <si>
    <t xml:space="preserve">(2) Right Angle Hemostat, Long </t>
  </si>
  <si>
    <t xml:space="preserve">(2) Schnidt Tonsil Forceps </t>
  </si>
  <si>
    <t xml:space="preserve">(1) Sponge Stick Forceps </t>
  </si>
  <si>
    <t xml:space="preserve">(1) Webster - delicate </t>
  </si>
  <si>
    <t xml:space="preserve">(2) Army Navy </t>
  </si>
  <si>
    <t>(1) Berens Mastectomy Retractor</t>
  </si>
  <si>
    <t xml:space="preserve">(2) Cushing Vein </t>
  </si>
  <si>
    <t xml:space="preserve">(2) Deaver </t>
  </si>
  <si>
    <t>(1) Doyen Retractor</t>
  </si>
  <si>
    <t>(1) Lighted Breast Retractor</t>
  </si>
  <si>
    <t xml:space="preserve">(2) Obwegeser Retractor </t>
  </si>
  <si>
    <t xml:space="preserve">(2) Senn Retractor </t>
  </si>
  <si>
    <t xml:space="preserve">(2) Double Prong Skin Hook </t>
  </si>
  <si>
    <t xml:space="preserve">(2) Volkman Rake, 4 Prong </t>
  </si>
  <si>
    <t>(1) Iris Scissors, curved</t>
  </si>
  <si>
    <t>(1) Iris Scissors, straight</t>
  </si>
  <si>
    <t>(1) Metzenbaum Scissors, straight</t>
  </si>
  <si>
    <t>(1) Metzenbaum Scissors, straight, long</t>
  </si>
  <si>
    <t xml:space="preserve">(2) Adson Tooth </t>
  </si>
  <si>
    <t>(1) Debakey Forceps</t>
  </si>
  <si>
    <t>(1) Debakey Forceps, Short</t>
  </si>
  <si>
    <t>(1) Rat Tooth</t>
  </si>
  <si>
    <t>49 Total Instruments</t>
  </si>
  <si>
    <r>
      <t xml:space="preserve">MASTECTOMY SET
</t>
    </r>
    <r>
      <rPr>
        <i/>
        <sz val="10"/>
        <color theme="0"/>
        <rFont val="Arial"/>
        <family val="2"/>
      </rPr>
      <t>49 Instruments</t>
    </r>
  </si>
  <si>
    <t xml:space="preserve">(2) Crile/Kelly Hemostat </t>
  </si>
  <si>
    <t>(1) Kocher Clamp</t>
  </si>
  <si>
    <t>(1) Bennett Tibia</t>
  </si>
  <si>
    <t>(1) Gelpi Retractor</t>
  </si>
  <si>
    <t xml:space="preserve">(2) Hohmann Retractor </t>
  </si>
  <si>
    <t>(1) Richardson Retractor</t>
  </si>
  <si>
    <t xml:space="preserve">(2) Volkman Rake Retractor </t>
  </si>
  <si>
    <t>(2) Scalpel Handle #3</t>
  </si>
  <si>
    <t>(1) Ferris Smith Tissue Forceps</t>
  </si>
  <si>
    <t>(2) Rat Tooth Tissue Forceps</t>
  </si>
  <si>
    <t>(1) Volkman Bone Hook</t>
  </si>
  <si>
    <t>(1) Curette straight</t>
  </si>
  <si>
    <t>(1) Cobb Elevator</t>
  </si>
  <si>
    <t>(1) Key Cobb Elevator</t>
  </si>
  <si>
    <t>(1) Mallet, medium</t>
  </si>
  <si>
    <t xml:space="preserve">(2) Lambotte Osteotome </t>
  </si>
  <si>
    <t>(1) Adson Rongeur</t>
  </si>
  <si>
    <t>33 Total Instruments</t>
  </si>
  <si>
    <r>
      <t xml:space="preserve">ORTHO SET
</t>
    </r>
    <r>
      <rPr>
        <i/>
        <sz val="10"/>
        <color theme="0"/>
        <rFont val="Arial"/>
        <family val="2"/>
      </rPr>
      <t>33 Instruments</t>
    </r>
  </si>
  <si>
    <t>(Continue) MASTECTOMY SET</t>
  </si>
  <si>
    <t>(Continue) ORTHO SET</t>
  </si>
  <si>
    <t>Cardiovascular/Thoracic</t>
  </si>
  <si>
    <t>(1) Doyen Costal Elevator - left</t>
  </si>
  <si>
    <t>(1) Doyen Costal Elevator - right</t>
  </si>
  <si>
    <t>(1) Lebsche Sternum Knife</t>
  </si>
  <si>
    <t>(1) Rib Shears</t>
  </si>
  <si>
    <t>(2) Satinsky Vascular</t>
  </si>
  <si>
    <t>(1) Sternum Spreader</t>
  </si>
  <si>
    <t>(3) Allis Hemostat</t>
  </si>
  <si>
    <t>(2) Crile/Kelly Hemostatic Forceps</t>
  </si>
  <si>
    <t>(2) Right Angle Hemostat, long</t>
  </si>
  <si>
    <t>(2) Gelpi</t>
  </si>
  <si>
    <t>(1) Ferris Smith</t>
  </si>
  <si>
    <t>(2) Baukhaus Perforating Towel Clamp</t>
  </si>
  <si>
    <t>Chisels/Cutters/Gouges</t>
  </si>
  <si>
    <t>(1) Bone Cutter</t>
  </si>
  <si>
    <t>(1) Langenbeck Elevator</t>
  </si>
  <si>
    <t>(1) Leksell Rongeurs</t>
  </si>
  <si>
    <t xml:space="preserve">(2) Crile Hemostat </t>
  </si>
  <si>
    <t xml:space="preserve">(2) Kocher Clamp </t>
  </si>
  <si>
    <t>(1) Rochester Pean Forceps, Straight</t>
  </si>
  <si>
    <t>(1) Rochester Pean Forceps, Curved</t>
  </si>
  <si>
    <t>(1) Adson- Beckman Retractor</t>
  </si>
  <si>
    <t xml:space="preserve">(2) Army Navy Retractor </t>
  </si>
  <si>
    <t>(1) Cerebellar Retractor</t>
  </si>
  <si>
    <t>(1) Nerve Hook</t>
  </si>
  <si>
    <t>(1) Volkman Rake Retractor</t>
  </si>
  <si>
    <t>(1) Mayo Scissors, Straight</t>
  </si>
  <si>
    <t>(1) Mayo Scissors, Curved</t>
  </si>
  <si>
    <t>(1) Rat Tooth Tissue Forceps</t>
  </si>
  <si>
    <t>(2) Curette - angled</t>
  </si>
  <si>
    <t>(2) Cobb Elevator</t>
  </si>
  <si>
    <t xml:space="preserve">(2) Freer Elevator </t>
  </si>
  <si>
    <t xml:space="preserve">(2) Key Elevator </t>
  </si>
  <si>
    <t>(1) Woodson Elevator</t>
  </si>
  <si>
    <t xml:space="preserve">(2) Hibbs Osteotome </t>
  </si>
  <si>
    <t xml:space="preserve">(2) Kerrison Rongeur </t>
  </si>
  <si>
    <t>(1) Leksell Rongeur</t>
  </si>
  <si>
    <t xml:space="preserve">(2) Pituitary Rongeur </t>
  </si>
  <si>
    <t>Ortho/Spine/Neuro/CMF Misc. Items</t>
  </si>
  <si>
    <t>(1) Penfield Dissector - #2</t>
  </si>
  <si>
    <t>(1) Penfield Dissector - #4</t>
  </si>
  <si>
    <t>(Continue) SPINE SET</t>
  </si>
  <si>
    <t>(Continue) THORACOTOMY SET</t>
  </si>
  <si>
    <r>
      <t xml:space="preserve">SPINE SET
</t>
    </r>
    <r>
      <rPr>
        <i/>
        <sz val="10"/>
        <color theme="0"/>
        <rFont val="Arial"/>
        <family val="2"/>
      </rPr>
      <t>31 Instruments</t>
    </r>
  </si>
  <si>
    <r>
      <t xml:space="preserve">THORACOTOMY SET
</t>
    </r>
    <r>
      <rPr>
        <i/>
        <sz val="10"/>
        <color theme="0"/>
        <rFont val="Arial"/>
        <family val="2"/>
      </rPr>
      <t>27 Instruments</t>
    </r>
  </si>
  <si>
    <t>27 Total Instruments</t>
  </si>
  <si>
    <t>31 Total Instruments</t>
  </si>
  <si>
    <t>(1)  #3 Scalpel Handle</t>
  </si>
  <si>
    <t>(1) Adson Forceps, with teeth</t>
  </si>
  <si>
    <t xml:space="preserve">(2) Adson Forceps, smooth </t>
  </si>
  <si>
    <t>(1) Bayonet Forceps</t>
  </si>
  <si>
    <t>(1) Kelly Scissors</t>
  </si>
  <si>
    <t>(1) Potts-Smith Scissors</t>
  </si>
  <si>
    <t>(1) Wire Cutter</t>
  </si>
  <si>
    <t>(1) Webster Needle Holder</t>
  </si>
  <si>
    <t>(1) Mayo Hegar Needle Holder</t>
  </si>
  <si>
    <t>(6) Mosquito Clamp, Curved</t>
  </si>
  <si>
    <t>(6) Mosquito Clamp, Straight</t>
  </si>
  <si>
    <t>(1) Forrester Sponge Stick</t>
  </si>
  <si>
    <t>(2) Allis Clamp</t>
  </si>
  <si>
    <t>(6) Dandy Clamp</t>
  </si>
  <si>
    <t xml:space="preserve">(2) Rochester-Pean Clamp </t>
  </si>
  <si>
    <t xml:space="preserve">(2) Adson Clamp, Curved </t>
  </si>
  <si>
    <t xml:space="preserve">(2) Adson Clamp, Straight </t>
  </si>
  <si>
    <t>(1) Luer Rongeur</t>
  </si>
  <si>
    <t>(1) Zaufel-Jansen Rongeur</t>
  </si>
  <si>
    <t>(1) Stille-Luer Duckbill Rongeur</t>
  </si>
  <si>
    <t xml:space="preserve">(8) Backhaus Towel Clip </t>
  </si>
  <si>
    <t>(1) Frazier Suction Tips</t>
  </si>
  <si>
    <t>(1) Langenbeck Periosteal Elevator, Narrow</t>
  </si>
  <si>
    <t>(1) Langenbeck Periosteal Elevator, Broad</t>
  </si>
  <si>
    <t>(2) Cushing Brain Spatula</t>
  </si>
  <si>
    <t>(1)  Volkmann Spoon Curette</t>
  </si>
  <si>
    <t xml:space="preserve">(2)  Frazier Dura Hook </t>
  </si>
  <si>
    <t>(1) Adson Dura Dissecting Hook</t>
  </si>
  <si>
    <t>(1) Frazier Dura Separator</t>
  </si>
  <si>
    <t xml:space="preserve">(2) Volkmann Rake Retractor </t>
  </si>
  <si>
    <t>(1)  Jansen Retractor</t>
  </si>
  <si>
    <t>(1) Weitlaner Retractor</t>
  </si>
  <si>
    <t xml:space="preserve">(2)  Senn Retractor </t>
  </si>
  <si>
    <t xml:space="preserve">(3) Love Nerve Root Retractor </t>
  </si>
  <si>
    <t>76 Total Instruments</t>
  </si>
  <si>
    <r>
      <t xml:space="preserve">CYCTOSCOPY SET
</t>
    </r>
    <r>
      <rPr>
        <i/>
        <sz val="10"/>
        <color theme="0"/>
        <rFont val="Arial"/>
        <family val="2"/>
      </rPr>
      <t>9 Instruments</t>
    </r>
  </si>
  <si>
    <t>(Continue) CRANIOTOMTY SET</t>
  </si>
  <si>
    <t>(1) 4mm 12 Degree Cysto Scope</t>
  </si>
  <si>
    <t>(1) 4mm 30 Degree Cysto Scope</t>
  </si>
  <si>
    <t>(1)4mm 70 Degree Cysto Scope</t>
  </si>
  <si>
    <t>(1)17 Fr Outer Sheath and Obturator (red)</t>
  </si>
  <si>
    <t>(1) 21 Fr Outer Sheath and Obturator (orange)</t>
  </si>
  <si>
    <t>(1)23 Fr Outer Sheath and Obturator (yellow)</t>
  </si>
  <si>
    <t>(1) Rigid Optical Grasper</t>
  </si>
  <si>
    <t>(1)Rigid Optical Cup Forcep</t>
  </si>
  <si>
    <t>(1)Short Bridge w/ two ports</t>
  </si>
  <si>
    <t>9 Total Instruments</t>
  </si>
  <si>
    <r>
      <t xml:space="preserve">HIP ARTHROSCOPY SET
</t>
    </r>
    <r>
      <rPr>
        <i/>
        <sz val="10"/>
        <color theme="0"/>
        <rFont val="Arial"/>
        <family val="2"/>
      </rPr>
      <t>28 Instruments</t>
    </r>
  </si>
  <si>
    <r>
      <t xml:space="preserve">ORTHOGNATHIC SET
</t>
    </r>
    <r>
      <rPr>
        <i/>
        <sz val="10"/>
        <color theme="0"/>
        <rFont val="Arial"/>
        <family val="2"/>
      </rPr>
      <t>27 Instruments</t>
    </r>
  </si>
  <si>
    <t>(1) Rowe Disimpaction, Left</t>
  </si>
  <si>
    <t>(1) Rowe Disimpaction, Right</t>
  </si>
  <si>
    <t>(2) Senn Retractor x 2</t>
  </si>
  <si>
    <t>(1) Obwegeser Retractor, Curved Down</t>
  </si>
  <si>
    <t>(1) Obwegeser Retractor, Curved Up</t>
  </si>
  <si>
    <t>(1) Ramus/Fork Retractor</t>
  </si>
  <si>
    <t>(1) Smith Sagittal Split Separator, Left</t>
  </si>
  <si>
    <t>(1) Smith Sagittal Split Separator, Right</t>
  </si>
  <si>
    <t>(1) Sigmoid Notch Retractor, Left</t>
  </si>
  <si>
    <t>(1) Sigmoid Notch Retractor, Right</t>
  </si>
  <si>
    <t>(1) Mallet</t>
  </si>
  <si>
    <t>(1) Bite Block</t>
  </si>
  <si>
    <t>(1) Blumenthal Rongeur, Curved</t>
  </si>
  <si>
    <t>(1) Kerrison Rongeur</t>
  </si>
  <si>
    <t>(1) Pituitary Rongeur</t>
  </si>
  <si>
    <t>(1) Minnesota Retractor</t>
  </si>
  <si>
    <t>(1) Freer</t>
  </si>
  <si>
    <t>(1)Molt #9</t>
  </si>
  <si>
    <t>(1) Lambotte Osteotome</t>
  </si>
  <si>
    <t>(1) Smith Ramus Separator</t>
  </si>
  <si>
    <t>(1) Molt Mouth Gag</t>
  </si>
  <si>
    <t>(1)Metzenbaum Scissors</t>
  </si>
  <si>
    <t>(1) Adson Brown, Teeth</t>
  </si>
  <si>
    <t>(1) Cannula Plug (266-721-100)</t>
  </si>
  <si>
    <t>(2) Wolf Light Cable Adaptor</t>
  </si>
  <si>
    <t>(2) Stryker/Storz Light Cable Adaptor</t>
  </si>
  <si>
    <t xml:space="preserve">(1) Hip Scope Cannula </t>
  </si>
  <si>
    <t xml:space="preserve">(3) 1.3mm Nitinol Guide Wire </t>
  </si>
  <si>
    <t xml:space="preserve">(1) Hip Scope Obturator </t>
  </si>
  <si>
    <t xml:space="preserve">(1) Hip Scope Trocar </t>
  </si>
  <si>
    <t xml:space="preserve">(1) 4mm/70deg Hip Arthroscope </t>
  </si>
  <si>
    <t xml:space="preserve">(1) 4mm/30deg Hip Arthroscope </t>
  </si>
  <si>
    <t xml:space="preserve">(1) 5.6mm Hip Obturator </t>
  </si>
  <si>
    <t xml:space="preserve">(1) 5.6mm Hip Cannula </t>
  </si>
  <si>
    <t xml:space="preserve">(1) 5.6mm Hip Trocar </t>
  </si>
  <si>
    <t xml:space="preserve">(1) Hip Scope Bridge </t>
  </si>
  <si>
    <t xml:space="preserve">(1) Sealing Cap </t>
  </si>
  <si>
    <t xml:space="preserve">(1) 4.5mm Hip Obturator </t>
  </si>
  <si>
    <t xml:space="preserve">(1) 5mm Hip Obturator </t>
  </si>
  <si>
    <t xml:space="preserve">(1) 4.5mm Hip Trocar </t>
  </si>
  <si>
    <t xml:space="preserve">(1) 4.5mm Hip Cannula </t>
  </si>
  <si>
    <t xml:space="preserve">(1) 5.0mm Hip Trocar </t>
  </si>
  <si>
    <t xml:space="preserve">(1) 5mm Hip Cannula </t>
  </si>
  <si>
    <t xml:space="preserve">(1) 4mm Hip Probe </t>
  </si>
  <si>
    <t xml:space="preserve">(1) Slotted Long Hip Cannula </t>
  </si>
  <si>
    <t>(1) 5mm Switching Stick</t>
  </si>
  <si>
    <t xml:space="preserve">(1) 4mm Switching Stick </t>
  </si>
  <si>
    <t>28 Instruments</t>
  </si>
  <si>
    <r>
      <t xml:space="preserve">CRANIOTOMY SET
</t>
    </r>
    <r>
      <rPr>
        <i/>
        <sz val="10"/>
        <color theme="0"/>
        <rFont val="Arial"/>
        <family val="2"/>
      </rPr>
      <t>76 Instruments</t>
    </r>
  </si>
  <si>
    <t>Chisele/Cutter/Gouges</t>
  </si>
  <si>
    <t>Curette</t>
  </si>
  <si>
    <t>Misc.</t>
  </si>
  <si>
    <t>Towel Clamp</t>
  </si>
  <si>
    <t>Scope/Instruments</t>
  </si>
  <si>
    <t>Dental</t>
  </si>
  <si>
    <t>Osteotome</t>
  </si>
  <si>
    <t>(Continue) ORTHOGNATHIC SET</t>
  </si>
  <si>
    <r>
      <t xml:space="preserve">INFORMATION ONLY  PAGE
</t>
    </r>
    <r>
      <rPr>
        <b/>
        <i/>
        <sz val="11"/>
        <color rgb="FFC00000"/>
        <rFont val="Arial"/>
        <family val="2"/>
      </rPr>
      <t>To Order Quanities - Go Back to the "Ancillary Sets" Page</t>
    </r>
  </si>
  <si>
    <t>Absorbent Floor (LDI) Pad 36"x40"</t>
  </si>
  <si>
    <t>Absorbent Floor (LDI) Pad 46"x72"</t>
  </si>
  <si>
    <t xml:space="preserve">TOTAL # OF DISPOSABLES = </t>
  </si>
  <si>
    <t>OR Table Arm Rest</t>
  </si>
  <si>
    <t>OBGYN</t>
  </si>
  <si>
    <t>Candy Cane Stirrup Bundle</t>
  </si>
  <si>
    <t>Leg Well Holder Bundle</t>
  </si>
  <si>
    <r>
      <t>OPEN SPINE SET UP</t>
    </r>
    <r>
      <rPr>
        <b/>
        <sz val="9"/>
        <rFont val="Arial"/>
        <family val="2"/>
      </rPr>
      <t xml:space="preserve"> - High Speed Drill</t>
    </r>
  </si>
  <si>
    <t>Open Spine Set - High Speed Drill</t>
  </si>
  <si>
    <t>Core Shaver Bundle - Formula Shavers</t>
  </si>
  <si>
    <t>Click Here: Burs &amp; Drill Bits for High Speed Drill</t>
  </si>
  <si>
    <t>Click Here: Burs for MIS Spine Set Up</t>
  </si>
  <si>
    <t>Click Here:  Burs &amp; Drill Bits for Micro Drill</t>
  </si>
  <si>
    <t>Click Here: For Available Formula Shavers</t>
  </si>
  <si>
    <t>TPS/U2 Handswitch</t>
  </si>
  <si>
    <t>Sag Saw Bundle - Blades</t>
  </si>
  <si>
    <t>Core Micro Drill Bundle - Bits &amp; Burs</t>
  </si>
  <si>
    <t>Click Here: For Available Blades for Sag Saw</t>
  </si>
  <si>
    <t>Click Here: For Available Blades for Recip Saw</t>
  </si>
  <si>
    <t>Click Here: For Available Blades for Osc Saw</t>
  </si>
  <si>
    <t>Oscillating Saw Bundle - Blades</t>
  </si>
  <si>
    <t xml:space="preserve">Click Here: For Available Burs for TPS Drill  </t>
  </si>
  <si>
    <t>Currently these are special order - Lead time required</t>
  </si>
  <si>
    <t>Click Here: For Available Blades for 4/5 Recip Saw</t>
  </si>
  <si>
    <t>Click Here: For Available Blades for 4/5 Sag Saw</t>
  </si>
  <si>
    <t>Special Order</t>
  </si>
  <si>
    <t>Click Here: For Available 4/5 Large Bone Drill/Saw Options</t>
  </si>
  <si>
    <t>Click Here: For Available 4/5 Large Bone Drill Options</t>
  </si>
  <si>
    <r>
      <rPr>
        <i/>
        <sz val="10"/>
        <rFont val="Arial"/>
        <family val="2"/>
      </rPr>
      <t>(Continue)</t>
    </r>
    <r>
      <rPr>
        <b/>
        <sz val="10"/>
        <rFont val="Arial"/>
        <family val="2"/>
      </rPr>
      <t xml:space="preserve"> Hemostat/Clamp</t>
    </r>
  </si>
  <si>
    <t>Retractor Sets</t>
  </si>
  <si>
    <t xml:space="preserve">(1) Table Attachment Post </t>
  </si>
  <si>
    <t xml:space="preserve">(1) Post Coupling Attachment </t>
  </si>
  <si>
    <t xml:space="preserve">(1) Retractor Arm </t>
  </si>
  <si>
    <r>
      <rPr>
        <sz val="9.5"/>
        <rFont val="Arial"/>
        <family val="2"/>
      </rPr>
      <t>(1) Segmented Ring Assembly</t>
    </r>
    <r>
      <rPr>
        <sz val="8"/>
        <rFont val="Arial"/>
        <family val="2"/>
      </rPr>
      <t xml:space="preserve"> (4 segments, 4 screws) </t>
    </r>
  </si>
  <si>
    <t>(9) Tilting Ratchet</t>
  </si>
  <si>
    <t>(4) Kelly Retractor Blade</t>
  </si>
  <si>
    <t xml:space="preserve">(4) Malleable (Ribbon) Retractor Blade </t>
  </si>
  <si>
    <t>(1) Bladder Retractor Blade</t>
  </si>
  <si>
    <t>(1) Sterilization Case</t>
  </si>
  <si>
    <t>Bookwalter:  Basic Abdomnial includes:</t>
  </si>
  <si>
    <t>(1) Table Attachment Assembly</t>
  </si>
  <si>
    <t>(1) Ring with various segment lengths</t>
  </si>
  <si>
    <t>(8) Tilting Ratchet</t>
  </si>
  <si>
    <t>(6) Rake Retractor Blade</t>
  </si>
  <si>
    <t>(6) Meyerding Retractor Blade</t>
  </si>
  <si>
    <t>(4) Scoville Hook</t>
  </si>
  <si>
    <t>Bookwalter:  Posterior Spine includes:</t>
  </si>
  <si>
    <t xml:space="preserve">Need = </t>
  </si>
  <si>
    <t xml:space="preserve">(5) Caspar blade retractor options                  </t>
  </si>
  <si>
    <t xml:space="preserve">(20) Caspar retractor blades, 45-65mm            </t>
  </si>
  <si>
    <t xml:space="preserve">(2) Caspar pin distractors                                </t>
  </si>
  <si>
    <t xml:space="preserve">(6) Caspar distraction pins, 12-16mm                                            </t>
  </si>
  <si>
    <t xml:space="preserve">(2) Drill guides                                                     </t>
  </si>
  <si>
    <t xml:space="preserve">(1) Micro lamina spreader with speed lock </t>
  </si>
  <si>
    <t xml:space="preserve">Cervical Retractor:  Includes:                          </t>
  </si>
  <si>
    <t>Cloward Self Retaining Cervical Retractor Set:</t>
  </si>
  <si>
    <t>Comes with teeth (short, medium, long blades)</t>
  </si>
  <si>
    <r>
      <rPr>
        <i/>
        <sz val="10"/>
        <rFont val="Arial"/>
        <family val="2"/>
      </rPr>
      <t>(Continue)</t>
    </r>
    <r>
      <rPr>
        <b/>
        <sz val="10"/>
        <rFont val="Arial"/>
        <family val="2"/>
      </rPr>
      <t xml:space="preserve"> Retractors</t>
    </r>
  </si>
  <si>
    <r>
      <rPr>
        <i/>
        <sz val="10"/>
        <rFont val="Arial"/>
        <family val="2"/>
      </rPr>
      <t>(Continued)</t>
    </r>
    <r>
      <rPr>
        <b/>
        <sz val="10"/>
        <rFont val="Arial"/>
        <family val="2"/>
      </rPr>
      <t xml:space="preserve"> Retractors</t>
    </r>
  </si>
  <si>
    <t xml:space="preserve">Leyla Cranial Retractor - includes: </t>
  </si>
  <si>
    <t xml:space="preserve">(2) Flexible Arm Retractors </t>
  </si>
  <si>
    <t xml:space="preserve">(1) Retractor Arm Holder </t>
  </si>
  <si>
    <t xml:space="preserve">(2) Brain Spatulas </t>
  </si>
  <si>
    <t xml:space="preserve">Retractors </t>
  </si>
  <si>
    <t>(Sets further down this sheet)</t>
  </si>
  <si>
    <t>Leksell, duckbill, double action,  2-4mm wide bite</t>
  </si>
  <si>
    <t>Leksell, duckbill, double action, 5-8mm wide bite</t>
  </si>
  <si>
    <r>
      <t xml:space="preserve">Femoral Head Remover (corkscrew, </t>
    </r>
    <r>
      <rPr>
        <sz val="8"/>
        <rFont val="Arial"/>
        <family val="2"/>
      </rPr>
      <t>self tapping)</t>
    </r>
  </si>
  <si>
    <r>
      <t xml:space="preserve">PLEASE COMPLETE ALL FIELDS IN </t>
    </r>
    <r>
      <rPr>
        <b/>
        <sz val="16"/>
        <color rgb="FFFFFF00"/>
        <rFont val="Arial"/>
        <family val="2"/>
      </rPr>
      <t>YELLOW</t>
    </r>
  </si>
  <si>
    <t>Handheld Cloward Cervical Retractor Set:</t>
  </si>
  <si>
    <t>(1)  16mm Wide</t>
  </si>
  <si>
    <t>(1)  18mm Wide</t>
  </si>
  <si>
    <t>(1)  20mm Wide</t>
  </si>
  <si>
    <t>(1)  24mm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</si>
</sst>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sz val="8"/>
      <color rgb="FF333333"/>
      <name val="Arial"/>
      <family val="2"/>
    </font>
    <font>
      <b/>
      <sz val="12"/>
      <color rgb="FF333333"/>
      <name val="Arial"/>
      <family val="2"/>
    </font>
    <font>
      <sz val="8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9"/>
      <color rgb="FFC00000"/>
      <name val="Arial"/>
      <family val="2"/>
    </font>
    <font>
      <u/>
      <sz val="14"/>
      <color rgb="FFFFFF00"/>
      <name val="Arial"/>
      <family val="2"/>
    </font>
    <font>
      <sz val="10"/>
      <name val="Abadi Extra Light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rgb="FF0070C0"/>
      <name val="Arial"/>
      <family val="2"/>
    </font>
    <font>
      <b/>
      <i/>
      <sz val="10"/>
      <color rgb="FFC00000"/>
      <name val="Arial"/>
      <family val="2"/>
    </font>
    <font>
      <b/>
      <sz val="12"/>
      <color rgb="FF000000"/>
      <name val="Arial"/>
      <family val="2"/>
    </font>
    <font>
      <b/>
      <i/>
      <sz val="9"/>
      <color rgb="FF009242"/>
      <name val="Arial"/>
      <family val="2"/>
    </font>
    <font>
      <sz val="10"/>
      <color theme="0"/>
      <name val="Arial"/>
      <family val="2"/>
    </font>
    <font>
      <b/>
      <sz val="18"/>
      <color theme="8" tint="-0.499984740745262"/>
      <name val="Cambria"/>
      <family val="1"/>
      <scheme val="major"/>
    </font>
    <font>
      <sz val="10"/>
      <color theme="8" tint="-0.499984740745262"/>
      <name val="Arial"/>
      <family val="2"/>
    </font>
    <font>
      <sz val="14"/>
      <color theme="0"/>
      <name val="Arial"/>
      <family val="2"/>
    </font>
    <font>
      <u/>
      <sz val="10"/>
      <color rgb="FF0000FF"/>
      <name val="Arial"/>
      <family val="2"/>
    </font>
    <font>
      <b/>
      <sz val="9"/>
      <color theme="0"/>
      <name val="Arial"/>
      <family val="2"/>
    </font>
    <font>
      <sz val="11"/>
      <color rgb="FF0070C0"/>
      <name val="Arial"/>
      <family val="2"/>
    </font>
    <font>
      <sz val="11"/>
      <color theme="0"/>
      <name val="Calibri"/>
      <family val="2"/>
      <scheme val="minor"/>
    </font>
    <font>
      <sz val="10"/>
      <color rgb="FFC00000"/>
      <name val="Arial"/>
      <family val="2"/>
    </font>
    <font>
      <b/>
      <i/>
      <sz val="9"/>
      <color theme="0"/>
      <name val="Arial"/>
      <family val="2"/>
    </font>
    <font>
      <sz val="11"/>
      <name val="Calibri"/>
      <family val="2"/>
      <scheme val="minor"/>
    </font>
    <font>
      <i/>
      <sz val="10"/>
      <color theme="0"/>
      <name val="Arial"/>
      <family val="2"/>
    </font>
    <font>
      <sz val="11"/>
      <color rgb="FF333333"/>
      <name val="Calibri"/>
      <family val="2"/>
      <scheme val="minor"/>
    </font>
    <font>
      <b/>
      <i/>
      <sz val="10"/>
      <color rgb="FF00B050"/>
      <name val="Arial"/>
      <family val="2"/>
    </font>
    <font>
      <b/>
      <sz val="12"/>
      <color rgb="FFC00000"/>
      <name val="Arial"/>
      <family val="2"/>
    </font>
    <font>
      <sz val="10"/>
      <color rgb="FF333333"/>
      <name val="Open Sans"/>
      <family val="2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name val="Calibri"/>
      <family val="2"/>
      <scheme val="minor"/>
    </font>
    <font>
      <b/>
      <i/>
      <sz val="11"/>
      <color rgb="FFC00000"/>
      <name val="Arial"/>
      <family val="2"/>
    </font>
    <font>
      <u/>
      <sz val="10"/>
      <color rgb="FFC00000"/>
      <name val="Arial"/>
      <family val="2"/>
    </font>
    <font>
      <u/>
      <sz val="9"/>
      <color rgb="FFC00000"/>
      <name val="Arial"/>
      <family val="2"/>
    </font>
    <font>
      <sz val="9.5"/>
      <name val="Arial"/>
      <family val="2"/>
    </font>
    <font>
      <sz val="10"/>
      <color rgb="FF0000FF"/>
      <name val="Arial"/>
      <family val="2"/>
    </font>
    <font>
      <b/>
      <sz val="16"/>
      <color rgb="FFFFFF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</cellStyleXfs>
  <cellXfs count="75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2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2" fontId="3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2" fontId="3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7" fillId="0" borderId="0" xfId="0" applyFont="1"/>
    <xf numFmtId="0" fontId="3" fillId="0" borderId="17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1" applyFont="1" applyBorder="1" applyAlignment="1" applyProtection="1">
      <alignment horizontal="left" vertical="center"/>
    </xf>
    <xf numFmtId="0" fontId="3" fillId="0" borderId="29" xfId="1" applyFont="1" applyBorder="1" applyAlignment="1" applyProtection="1"/>
    <xf numFmtId="0" fontId="3" fillId="2" borderId="39" xfId="0" applyFont="1" applyFill="1" applyBorder="1"/>
    <xf numFmtId="0" fontId="3" fillId="0" borderId="4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1" applyFont="1" applyBorder="1" applyAlignment="1" applyProtection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9" xfId="0" applyFont="1" applyBorder="1"/>
    <xf numFmtId="0" fontId="3" fillId="0" borderId="3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7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wrapText="1"/>
    </xf>
    <xf numFmtId="0" fontId="2" fillId="0" borderId="0" xfId="2"/>
    <xf numFmtId="0" fontId="16" fillId="0" borderId="0" xfId="2" applyFont="1"/>
    <xf numFmtId="0" fontId="16" fillId="0" borderId="0" xfId="2" applyFont="1" applyAlignment="1">
      <alignment horizontal="right"/>
    </xf>
    <xf numFmtId="0" fontId="18" fillId="0" borderId="0" xfId="2" applyFont="1" applyAlignment="1">
      <alignment horizontal="right"/>
    </xf>
    <xf numFmtId="0" fontId="2" fillId="0" borderId="0" xfId="2" applyAlignment="1">
      <alignment horizontal="center"/>
    </xf>
    <xf numFmtId="0" fontId="17" fillId="0" borderId="0" xfId="2" applyFont="1"/>
    <xf numFmtId="0" fontId="3" fillId="5" borderId="29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9" xfId="1" applyFont="1" applyFill="1" applyBorder="1" applyAlignment="1" applyProtection="1">
      <alignment horizontal="left" vertical="center"/>
    </xf>
    <xf numFmtId="0" fontId="3" fillId="5" borderId="29" xfId="1" applyFont="1" applyFill="1" applyBorder="1" applyAlignment="1" applyProtection="1"/>
    <xf numFmtId="0" fontId="3" fillId="5" borderId="31" xfId="0" applyFont="1" applyFill="1" applyBorder="1" applyAlignment="1">
      <alignment horizontal="left" wrapText="1"/>
    </xf>
    <xf numFmtId="0" fontId="21" fillId="0" borderId="0" xfId="2" applyFont="1"/>
    <xf numFmtId="0" fontId="21" fillId="0" borderId="0" xfId="2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right" vertical="center"/>
    </xf>
    <xf numFmtId="0" fontId="27" fillId="0" borderId="57" xfId="0" applyFont="1" applyBorder="1" applyAlignment="1">
      <alignment horizontal="right" vertical="center" wrapText="1"/>
    </xf>
    <xf numFmtId="0" fontId="27" fillId="0" borderId="57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6" fillId="0" borderId="57" xfId="0" applyFont="1" applyBorder="1"/>
    <xf numFmtId="0" fontId="26" fillId="0" borderId="57" xfId="0" applyFont="1" applyBorder="1" applyAlignment="1">
      <alignment vertical="center" wrapText="1"/>
    </xf>
    <xf numFmtId="0" fontId="26" fillId="0" borderId="39" xfId="0" applyFont="1" applyBorder="1"/>
    <xf numFmtId="0" fontId="27" fillId="0" borderId="39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/>
    </xf>
    <xf numFmtId="0" fontId="22" fillId="0" borderId="12" xfId="2" applyFont="1" applyBorder="1" applyAlignment="1">
      <alignment horizontal="right"/>
    </xf>
    <xf numFmtId="0" fontId="21" fillId="0" borderId="12" xfId="2" applyFont="1" applyBorder="1" applyAlignment="1">
      <alignment horizontal="right"/>
    </xf>
    <xf numFmtId="0" fontId="28" fillId="0" borderId="10" xfId="0" applyFont="1" applyBorder="1" applyAlignment="1">
      <alignment horizontal="right" vertical="center"/>
    </xf>
    <xf numFmtId="0" fontId="26" fillId="0" borderId="39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6" fillId="0" borderId="63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7" fontId="5" fillId="7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26" fillId="3" borderId="58" xfId="0" applyFont="1" applyFill="1" applyBorder="1" applyAlignment="1">
      <alignment horizontal="center" vertical="center"/>
    </xf>
    <xf numFmtId="0" fontId="27" fillId="10" borderId="58" xfId="0" applyFont="1" applyFill="1" applyBorder="1" applyAlignment="1">
      <alignment horizontal="center" vertical="center" wrapText="1"/>
    </xf>
    <xf numFmtId="0" fontId="27" fillId="10" borderId="58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6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/>
    </xf>
    <xf numFmtId="0" fontId="27" fillId="10" borderId="54" xfId="0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/>
    </xf>
    <xf numFmtId="0" fontId="9" fillId="0" borderId="36" xfId="1" applyBorder="1" applyAlignment="1" applyProtection="1">
      <alignment horizontal="center"/>
    </xf>
    <xf numFmtId="37" fontId="9" fillId="0" borderId="36" xfId="1" applyNumberFormat="1" applyBorder="1" applyAlignment="1" applyProtection="1">
      <alignment horizontal="center" vertical="center"/>
    </xf>
    <xf numFmtId="0" fontId="9" fillId="0" borderId="36" xfId="1" applyBorder="1" applyAlignment="1" applyProtection="1">
      <alignment horizontal="center" vertical="center"/>
    </xf>
    <xf numFmtId="37" fontId="9" fillId="0" borderId="36" xfId="1" applyNumberFormat="1" applyBorder="1" applyAlignment="1" applyProtection="1">
      <alignment horizontal="center"/>
    </xf>
    <xf numFmtId="0" fontId="16" fillId="3" borderId="54" xfId="2" applyFont="1" applyFill="1" applyBorder="1" applyAlignment="1">
      <alignment horizontal="center" vertical="center"/>
    </xf>
    <xf numFmtId="0" fontId="22" fillId="0" borderId="29" xfId="2" applyFont="1" applyBorder="1" applyAlignment="1">
      <alignment horizontal="right"/>
    </xf>
    <xf numFmtId="0" fontId="21" fillId="3" borderId="54" xfId="2" applyFont="1" applyFill="1" applyBorder="1" applyAlignment="1">
      <alignment horizontal="center" vertical="center"/>
    </xf>
    <xf numFmtId="0" fontId="21" fillId="0" borderId="29" xfId="2" applyFont="1" applyBorder="1" applyAlignment="1">
      <alignment horizontal="right"/>
    </xf>
    <xf numFmtId="0" fontId="23" fillId="0" borderId="29" xfId="2" applyFont="1" applyBorder="1" applyAlignment="1">
      <alignment horizontal="right"/>
    </xf>
    <xf numFmtId="0" fontId="21" fillId="0" borderId="31" xfId="2" applyFont="1" applyBorder="1" applyAlignment="1">
      <alignment horizontal="right"/>
    </xf>
    <xf numFmtId="0" fontId="2" fillId="3" borderId="54" xfId="2" applyFill="1" applyBorder="1" applyAlignment="1">
      <alignment horizontal="center" vertical="center"/>
    </xf>
    <xf numFmtId="0" fontId="16" fillId="0" borderId="29" xfId="2" applyFont="1" applyFill="1" applyBorder="1" applyAlignment="1">
      <alignment horizontal="right"/>
    </xf>
    <xf numFmtId="0" fontId="16" fillId="0" borderId="31" xfId="2" applyFont="1" applyFill="1" applyBorder="1" applyAlignment="1">
      <alignment horizontal="right"/>
    </xf>
    <xf numFmtId="0" fontId="16" fillId="0" borderId="39" xfId="2" applyFont="1" applyBorder="1"/>
    <xf numFmtId="0" fontId="18" fillId="0" borderId="39" xfId="2" applyFont="1" applyBorder="1" applyAlignment="1">
      <alignment horizontal="right"/>
    </xf>
    <xf numFmtId="0" fontId="17" fillId="3" borderId="54" xfId="2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wrapText="1"/>
    </xf>
    <xf numFmtId="0" fontId="3" fillId="12" borderId="15" xfId="0" applyFont="1" applyFill="1" applyBorder="1" applyAlignment="1">
      <alignment horizont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6" fillId="13" borderId="10" xfId="2" applyFont="1" applyFill="1" applyBorder="1" applyAlignment="1">
      <alignment horizontal="center" vertical="center"/>
    </xf>
    <xf numFmtId="0" fontId="25" fillId="7" borderId="10" xfId="2" applyFont="1" applyFill="1" applyBorder="1" applyAlignment="1">
      <alignment horizontal="center" vertical="center"/>
    </xf>
    <xf numFmtId="0" fontId="17" fillId="7" borderId="10" xfId="2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0" fillId="0" borderId="38" xfId="0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9" xfId="0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center" vertical="center"/>
    </xf>
    <xf numFmtId="0" fontId="5" fillId="7" borderId="18" xfId="0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9" fillId="0" borderId="36" xfId="1" quotePrefix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/>
    </xf>
    <xf numFmtId="0" fontId="9" fillId="0" borderId="36" xfId="1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16" fillId="0" borderId="10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/>
    <xf numFmtId="0" fontId="9" fillId="0" borderId="0" xfId="1" applyFont="1" applyAlignment="1" applyProtection="1">
      <alignment horizontal="center"/>
    </xf>
    <xf numFmtId="0" fontId="3" fillId="0" borderId="0" xfId="0" applyFont="1" applyBorder="1" applyAlignment="1">
      <alignment wrapText="1"/>
    </xf>
    <xf numFmtId="0" fontId="0" fillId="3" borderId="58" xfId="0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0" fillId="3" borderId="29" xfId="0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5" fillId="0" borderId="33" xfId="0" applyFont="1" applyBorder="1" applyAlignment="1" applyProtection="1">
      <alignment horizontal="right" vertical="center"/>
    </xf>
    <xf numFmtId="0" fontId="21" fillId="0" borderId="7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right"/>
    </xf>
    <xf numFmtId="0" fontId="39" fillId="0" borderId="0" xfId="0" applyFont="1" applyProtection="1"/>
    <xf numFmtId="0" fontId="27" fillId="0" borderId="57" xfId="0" quotePrefix="1" applyFont="1" applyBorder="1" applyAlignment="1">
      <alignment horizontal="right" vertical="center" wrapText="1"/>
    </xf>
    <xf numFmtId="0" fontId="3" fillId="0" borderId="0" xfId="0" applyFont="1" applyProtection="1"/>
    <xf numFmtId="0" fontId="3" fillId="0" borderId="19" xfId="0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horizontal="right"/>
    </xf>
    <xf numFmtId="0" fontId="0" fillId="0" borderId="15" xfId="0" applyBorder="1" applyProtection="1"/>
    <xf numFmtId="0" fontId="0" fillId="0" borderId="23" xfId="0" applyBorder="1" applyProtection="1"/>
    <xf numFmtId="0" fontId="0" fillId="3" borderId="54" xfId="0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 wrapText="1"/>
    </xf>
    <xf numFmtId="0" fontId="14" fillId="4" borderId="58" xfId="0" applyFont="1" applyFill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vertical="center"/>
    </xf>
    <xf numFmtId="0" fontId="14" fillId="4" borderId="57" xfId="0" applyFont="1" applyFill="1" applyBorder="1" applyAlignment="1" applyProtection="1">
      <alignment horizontal="center" vertical="center" wrapText="1"/>
    </xf>
    <xf numFmtId="0" fontId="14" fillId="4" borderId="54" xfId="0" applyFont="1" applyFill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71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23" fillId="0" borderId="1" xfId="0" applyFont="1" applyBorder="1" applyAlignment="1" applyProtection="1">
      <alignment horizontal="left" wrapText="1"/>
    </xf>
    <xf numFmtId="0" fontId="23" fillId="0" borderId="2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wrapText="1"/>
    </xf>
    <xf numFmtId="0" fontId="23" fillId="0" borderId="5" xfId="0" applyFont="1" applyBorder="1" applyAlignment="1" applyProtection="1">
      <alignment horizontal="left" wrapText="1"/>
    </xf>
    <xf numFmtId="0" fontId="3" fillId="0" borderId="56" xfId="0" applyFont="1" applyBorder="1" applyAlignment="1" applyProtection="1">
      <alignment wrapText="1"/>
    </xf>
    <xf numFmtId="0" fontId="42" fillId="0" borderId="48" xfId="0" applyFont="1" applyBorder="1" applyAlignment="1" applyProtection="1">
      <alignment wrapText="1"/>
    </xf>
    <xf numFmtId="0" fontId="42" fillId="0" borderId="14" xfId="0" applyFont="1" applyBorder="1" applyAlignment="1" applyProtection="1">
      <alignment wrapText="1"/>
    </xf>
    <xf numFmtId="0" fontId="21" fillId="0" borderId="14" xfId="0" applyFont="1" applyBorder="1" applyAlignment="1" applyProtection="1">
      <alignment wrapText="1"/>
    </xf>
    <xf numFmtId="0" fontId="42" fillId="0" borderId="30" xfId="0" applyFont="1" applyBorder="1" applyAlignment="1" applyProtection="1">
      <alignment horizontal="left" vertical="center" wrapText="1"/>
    </xf>
    <xf numFmtId="0" fontId="26" fillId="3" borderId="5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wrapText="1"/>
    </xf>
    <xf numFmtId="0" fontId="17" fillId="0" borderId="10" xfId="0" applyFont="1" applyBorder="1" applyProtection="1"/>
    <xf numFmtId="0" fontId="23" fillId="0" borderId="52" xfId="0" applyFont="1" applyBorder="1" applyAlignment="1" applyProtection="1">
      <alignment horizontal="left" vertical="center" wrapText="1"/>
    </xf>
    <xf numFmtId="0" fontId="23" fillId="0" borderId="52" xfId="0" applyFont="1" applyBorder="1" applyAlignment="1" applyProtection="1">
      <alignment horizontal="left" wrapText="1"/>
    </xf>
    <xf numFmtId="0" fontId="16" fillId="0" borderId="10" xfId="0" applyFont="1" applyFill="1" applyBorder="1" applyProtection="1"/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6" fillId="0" borderId="63" xfId="0" applyFont="1" applyBorder="1" applyProtection="1"/>
    <xf numFmtId="0" fontId="31" fillId="0" borderId="69" xfId="0" applyFont="1" applyBorder="1" applyAlignment="1" applyProtection="1">
      <alignment wrapText="1"/>
    </xf>
    <xf numFmtId="0" fontId="7" fillId="5" borderId="40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27" fillId="0" borderId="33" xfId="0" applyFont="1" applyBorder="1" applyAlignment="1">
      <alignment horizontal="right" vertical="center" wrapText="1"/>
    </xf>
    <xf numFmtId="0" fontId="27" fillId="10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 wrapText="1"/>
    </xf>
    <xf numFmtId="0" fontId="27" fillId="10" borderId="34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right" vertical="center"/>
    </xf>
    <xf numFmtId="0" fontId="5" fillId="11" borderId="38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3" borderId="21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right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10" borderId="16" xfId="0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right" vertical="center" wrapText="1"/>
    </xf>
    <xf numFmtId="0" fontId="27" fillId="10" borderId="60" xfId="0" applyFont="1" applyFill="1" applyBorder="1" applyAlignment="1">
      <alignment horizontal="center" vertical="center" wrapText="1"/>
    </xf>
    <xf numFmtId="0" fontId="27" fillId="10" borderId="5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28" fillId="0" borderId="39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0" borderId="39" xfId="1" applyBorder="1" applyAlignment="1" applyProtection="1">
      <alignment vertical="center"/>
    </xf>
    <xf numFmtId="0" fontId="21" fillId="0" borderId="6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/>
    </xf>
    <xf numFmtId="0" fontId="9" fillId="0" borderId="51" xfId="1" applyBorder="1" applyAlignment="1" applyProtection="1">
      <alignment vertical="center"/>
    </xf>
    <xf numFmtId="0" fontId="9" fillId="0" borderId="52" xfId="1" applyBorder="1" applyAlignment="1" applyProtection="1">
      <alignment vertical="center"/>
    </xf>
    <xf numFmtId="0" fontId="21" fillId="0" borderId="52" xfId="0" applyFont="1" applyBorder="1" applyAlignment="1" applyProtection="1">
      <alignment vertical="center"/>
    </xf>
    <xf numFmtId="0" fontId="9" fillId="0" borderId="53" xfId="1" applyBorder="1" applyAlignment="1" applyProtection="1">
      <alignment vertical="center"/>
    </xf>
    <xf numFmtId="0" fontId="21" fillId="0" borderId="53" xfId="0" applyFont="1" applyBorder="1" applyAlignment="1" applyProtection="1">
      <alignment vertical="center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9" fillId="0" borderId="56" xfId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47" fillId="0" borderId="29" xfId="2" applyFont="1" applyBorder="1" applyAlignment="1">
      <alignment horizontal="right"/>
    </xf>
    <xf numFmtId="0" fontId="3" fillId="0" borderId="29" xfId="0" applyFont="1" applyBorder="1"/>
    <xf numFmtId="0" fontId="3" fillId="0" borderId="33" xfId="0" applyFont="1" applyBorder="1"/>
    <xf numFmtId="0" fontId="3" fillId="0" borderId="3" xfId="0" applyFont="1" applyBorder="1" applyAlignment="1">
      <alignment horizontal="center"/>
    </xf>
    <xf numFmtId="0" fontId="49" fillId="0" borderId="0" xfId="0" applyFont="1"/>
    <xf numFmtId="0" fontId="50" fillId="0" borderId="0" xfId="0" applyFont="1"/>
    <xf numFmtId="37" fontId="5" fillId="7" borderId="18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/>
    <xf numFmtId="0" fontId="5" fillId="7" borderId="18" xfId="0" applyFont="1" applyFill="1" applyBorder="1" applyAlignment="1">
      <alignment horizontal="center" vertical="center"/>
    </xf>
    <xf numFmtId="0" fontId="3" fillId="0" borderId="27" xfId="0" applyFont="1" applyBorder="1"/>
    <xf numFmtId="0" fontId="12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2" fillId="0" borderId="36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12" fillId="12" borderId="11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right" vertical="center"/>
    </xf>
    <xf numFmtId="0" fontId="5" fillId="12" borderId="56" xfId="0" applyFont="1" applyFill="1" applyBorder="1" applyAlignment="1">
      <alignment horizontal="center" wrapText="1"/>
    </xf>
    <xf numFmtId="0" fontId="3" fillId="12" borderId="16" xfId="0" applyFont="1" applyFill="1" applyBorder="1" applyAlignment="1">
      <alignment horizontal="center" wrapText="1"/>
    </xf>
    <xf numFmtId="0" fontId="3" fillId="12" borderId="1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5" borderId="38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wrapText="1"/>
    </xf>
    <xf numFmtId="0" fontId="5" fillId="12" borderId="1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7" fillId="0" borderId="70" xfId="2" applyFont="1" applyBorder="1" applyAlignment="1">
      <alignment horizontal="center" vertical="center"/>
    </xf>
    <xf numFmtId="0" fontId="16" fillId="0" borderId="56" xfId="2" applyFont="1" applyBorder="1"/>
    <xf numFmtId="0" fontId="16" fillId="3" borderId="55" xfId="2" applyFont="1" applyFill="1" applyBorder="1" applyAlignment="1">
      <alignment horizontal="center" vertical="center"/>
    </xf>
    <xf numFmtId="0" fontId="18" fillId="0" borderId="56" xfId="2" applyFont="1" applyBorder="1" applyAlignment="1">
      <alignment horizontal="right"/>
    </xf>
    <xf numFmtId="0" fontId="17" fillId="3" borderId="55" xfId="2" applyFont="1" applyFill="1" applyBorder="1" applyAlignment="1">
      <alignment horizontal="center" vertical="center"/>
    </xf>
    <xf numFmtId="0" fontId="17" fillId="12" borderId="19" xfId="2" applyFont="1" applyFill="1" applyBorder="1"/>
    <xf numFmtId="0" fontId="12" fillId="12" borderId="19" xfId="2" applyFont="1" applyFill="1" applyBorder="1" applyAlignment="1">
      <alignment vertical="center" wrapText="1"/>
    </xf>
    <xf numFmtId="0" fontId="19" fillId="12" borderId="10" xfId="2" applyFont="1" applyFill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12" fillId="12" borderId="19" xfId="2" applyFont="1" applyFill="1" applyBorder="1" applyAlignment="1">
      <alignment horizontal="right"/>
    </xf>
    <xf numFmtId="0" fontId="17" fillId="12" borderId="19" xfId="2" applyFont="1" applyFill="1" applyBorder="1" applyAlignment="1">
      <alignment horizontal="right"/>
    </xf>
    <xf numFmtId="0" fontId="20" fillId="0" borderId="31" xfId="2" applyFont="1" applyBorder="1" applyAlignment="1">
      <alignment horizontal="right"/>
    </xf>
    <xf numFmtId="0" fontId="12" fillId="12" borderId="19" xfId="2" applyFont="1" applyFill="1" applyBorder="1" applyAlignment="1">
      <alignment horizontal="right" wrapText="1"/>
    </xf>
    <xf numFmtId="0" fontId="26" fillId="0" borderId="72" xfId="0" applyFont="1" applyBorder="1" applyAlignment="1">
      <alignment horizontal="right"/>
    </xf>
    <xf numFmtId="0" fontId="23" fillId="0" borderId="31" xfId="2" applyFont="1" applyBorder="1" applyAlignment="1">
      <alignment horizontal="right"/>
    </xf>
    <xf numFmtId="0" fontId="12" fillId="6" borderId="19" xfId="2" applyFont="1" applyFill="1" applyBorder="1" applyAlignment="1">
      <alignment horizontal="right"/>
    </xf>
    <xf numFmtId="0" fontId="16" fillId="6" borderId="23" xfId="2" applyFont="1" applyFill="1" applyBorder="1" applyAlignment="1">
      <alignment horizontal="center" vertical="center"/>
    </xf>
    <xf numFmtId="0" fontId="17" fillId="6" borderId="19" xfId="2" applyFont="1" applyFill="1" applyBorder="1" applyAlignment="1">
      <alignment horizontal="right"/>
    </xf>
    <xf numFmtId="0" fontId="17" fillId="12" borderId="15" xfId="2" applyFont="1" applyFill="1" applyBorder="1" applyAlignment="1">
      <alignment horizontal="right"/>
    </xf>
    <xf numFmtId="0" fontId="21" fillId="0" borderId="13" xfId="2" applyFont="1" applyBorder="1" applyAlignment="1">
      <alignment horizontal="right"/>
    </xf>
    <xf numFmtId="0" fontId="16" fillId="0" borderId="12" xfId="2" applyFont="1" applyBorder="1" applyAlignment="1">
      <alignment horizontal="right"/>
    </xf>
    <xf numFmtId="0" fontId="19" fillId="12" borderId="15" xfId="2" applyFont="1" applyFill="1" applyBorder="1" applyAlignment="1">
      <alignment horizontal="right"/>
    </xf>
    <xf numFmtId="0" fontId="12" fillId="12" borderId="15" xfId="2" applyFont="1" applyFill="1" applyBorder="1" applyAlignment="1">
      <alignment horizontal="right"/>
    </xf>
    <xf numFmtId="0" fontId="21" fillId="0" borderId="12" xfId="2" applyFont="1" applyFill="1" applyBorder="1" applyAlignment="1">
      <alignment horizontal="right"/>
    </xf>
    <xf numFmtId="0" fontId="25" fillId="0" borderId="9" xfId="2" applyFont="1" applyFill="1" applyBorder="1" applyAlignment="1">
      <alignment horizontal="right"/>
    </xf>
    <xf numFmtId="0" fontId="16" fillId="0" borderId="56" xfId="2" applyFont="1" applyFill="1" applyBorder="1" applyAlignment="1">
      <alignment horizontal="right"/>
    </xf>
    <xf numFmtId="0" fontId="17" fillId="0" borderId="32" xfId="2" applyFont="1" applyBorder="1" applyAlignment="1">
      <alignment horizontal="center" vertical="center"/>
    </xf>
    <xf numFmtId="0" fontId="24" fillId="12" borderId="39" xfId="0" applyFont="1" applyFill="1" applyBorder="1" applyAlignment="1" applyProtection="1">
      <alignment horizontal="center"/>
    </xf>
    <xf numFmtId="0" fontId="24" fillId="12" borderId="19" xfId="0" applyFont="1" applyFill="1" applyBorder="1" applyAlignment="1" applyProtection="1">
      <alignment horizontal="center"/>
    </xf>
    <xf numFmtId="0" fontId="25" fillId="12" borderId="19" xfId="0" applyFont="1" applyFill="1" applyBorder="1" applyAlignment="1" applyProtection="1">
      <alignment horizontal="center" wrapText="1"/>
    </xf>
    <xf numFmtId="0" fontId="24" fillId="12" borderId="20" xfId="0" applyFont="1" applyFill="1" applyBorder="1" applyAlignment="1" applyProtection="1">
      <alignment horizontal="center"/>
    </xf>
    <xf numFmtId="0" fontId="21" fillId="12" borderId="58" xfId="0" applyFont="1" applyFill="1" applyBorder="1" applyAlignment="1" applyProtection="1">
      <alignment horizontal="center" vertical="center"/>
    </xf>
    <xf numFmtId="0" fontId="21" fillId="12" borderId="23" xfId="0" applyFont="1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</xf>
    <xf numFmtId="0" fontId="21" fillId="3" borderId="5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 wrapText="1"/>
    </xf>
    <xf numFmtId="0" fontId="54" fillId="0" borderId="51" xfId="0" applyFont="1" applyBorder="1" applyAlignment="1" applyProtection="1">
      <alignment horizontal="center" vertical="center" wrapText="1"/>
    </xf>
    <xf numFmtId="0" fontId="21" fillId="12" borderId="15" xfId="0" applyFont="1" applyFill="1" applyBorder="1" applyAlignment="1" applyProtection="1">
      <alignment horizontal="center" vertical="center" wrapText="1"/>
    </xf>
    <xf numFmtId="0" fontId="17" fillId="12" borderId="23" xfId="0" applyFont="1" applyFill="1" applyBorder="1" applyAlignment="1" applyProtection="1">
      <alignment horizontal="center" vertical="center"/>
    </xf>
    <xf numFmtId="0" fontId="7" fillId="12" borderId="19" xfId="0" applyFont="1" applyFill="1" applyBorder="1" applyAlignment="1" applyProtection="1">
      <alignment horizontal="center"/>
    </xf>
    <xf numFmtId="0" fontId="21" fillId="12" borderId="23" xfId="0" applyFont="1" applyFill="1" applyBorder="1" applyAlignment="1" applyProtection="1">
      <alignment horizontal="center" vertical="center"/>
    </xf>
    <xf numFmtId="0" fontId="3" fillId="12" borderId="23" xfId="0" applyFont="1" applyFill="1" applyBorder="1" applyAlignment="1" applyProtection="1">
      <alignment horizontal="center" vertical="center"/>
    </xf>
    <xf numFmtId="0" fontId="31" fillId="12" borderId="23" xfId="0" applyFont="1" applyFill="1" applyBorder="1" applyAlignment="1" applyProtection="1">
      <alignment horizontal="center" vertical="center"/>
    </xf>
    <xf numFmtId="0" fontId="7" fillId="12" borderId="19" xfId="0" applyFont="1" applyFill="1" applyBorder="1" applyAlignment="1" applyProtection="1">
      <alignment horizontal="center" vertical="center"/>
    </xf>
    <xf numFmtId="0" fontId="0" fillId="12" borderId="40" xfId="0" applyFill="1" applyBorder="1" applyAlignment="1" applyProtection="1">
      <alignment horizontal="right"/>
    </xf>
    <xf numFmtId="0" fontId="5" fillId="12" borderId="33" xfId="0" applyFont="1" applyFill="1" applyBorder="1" applyAlignment="1" applyProtection="1">
      <alignment horizontal="right"/>
    </xf>
    <xf numFmtId="0" fontId="5" fillId="7" borderId="34" xfId="0" applyFont="1" applyFill="1" applyBorder="1" applyAlignment="1" applyProtection="1">
      <alignment horizontal="center" vertical="center"/>
    </xf>
    <xf numFmtId="0" fontId="0" fillId="0" borderId="56" xfId="0" applyBorder="1" applyAlignment="1" applyProtection="1">
      <alignment horizontal="right"/>
    </xf>
    <xf numFmtId="0" fontId="15" fillId="0" borderId="16" xfId="0" applyFont="1" applyFill="1" applyBorder="1" applyAlignment="1" applyProtection="1">
      <alignment horizontal="center" vertical="center"/>
    </xf>
    <xf numFmtId="0" fontId="3" fillId="12" borderId="11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39" xfId="0" applyFont="1" applyBorder="1"/>
    <xf numFmtId="0" fontId="7" fillId="0" borderId="0" xfId="0" applyFont="1" applyBorder="1"/>
    <xf numFmtId="0" fontId="7" fillId="0" borderId="5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7" xfId="0" applyFont="1" applyBorder="1"/>
    <xf numFmtId="0" fontId="0" fillId="0" borderId="22" xfId="0" applyBorder="1"/>
    <xf numFmtId="0" fontId="0" fillId="0" borderId="38" xfId="0" applyBorder="1" applyAlignment="1">
      <alignment horizontal="center"/>
    </xf>
    <xf numFmtId="0" fontId="3" fillId="0" borderId="27" xfId="0" applyFont="1" applyBorder="1" applyAlignment="1">
      <alignment wrapText="1"/>
    </xf>
    <xf numFmtId="0" fontId="12" fillId="12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wrapText="1"/>
    </xf>
    <xf numFmtId="0" fontId="16" fillId="4" borderId="65" xfId="2" applyFont="1" applyFill="1" applyBorder="1" applyAlignment="1">
      <alignment horizontal="right"/>
    </xf>
    <xf numFmtId="0" fontId="2" fillId="4" borderId="0" xfId="2" applyFill="1" applyBorder="1"/>
    <xf numFmtId="0" fontId="57" fillId="4" borderId="68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vertical="center" wrapText="1"/>
    </xf>
    <xf numFmtId="0" fontId="58" fillId="0" borderId="78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  <xf numFmtId="0" fontId="58" fillId="0" borderId="78" xfId="0" applyFont="1" applyBorder="1"/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/>
    <xf numFmtId="0" fontId="0" fillId="0" borderId="0" xfId="0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60" fillId="0" borderId="78" xfId="0" applyFont="1" applyBorder="1"/>
    <xf numFmtId="0" fontId="61" fillId="0" borderId="79" xfId="0" applyFont="1" applyBorder="1" applyAlignment="1">
      <alignment horizontal="center"/>
    </xf>
    <xf numFmtId="0" fontId="61" fillId="0" borderId="7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5" fillId="4" borderId="78" xfId="0" applyFont="1" applyFill="1" applyBorder="1" applyAlignment="1">
      <alignment horizontal="center" vertical="center" wrapText="1"/>
    </xf>
    <xf numFmtId="0" fontId="55" fillId="4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58" fillId="0" borderId="51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wrapText="1"/>
    </xf>
    <xf numFmtId="0" fontId="58" fillId="0" borderId="53" xfId="0" applyFont="1" applyBorder="1" applyAlignment="1">
      <alignment horizontal="left" vertical="center" wrapText="1"/>
    </xf>
    <xf numFmtId="0" fontId="58" fillId="0" borderId="81" xfId="0" applyFont="1" applyBorder="1" applyAlignment="1">
      <alignment horizontal="left" vertical="center" wrapText="1"/>
    </xf>
    <xf numFmtId="0" fontId="60" fillId="0" borderId="51" xfId="0" applyFont="1" applyBorder="1"/>
    <xf numFmtId="0" fontId="60" fillId="0" borderId="52" xfId="0" applyFont="1" applyBorder="1"/>
    <xf numFmtId="0" fontId="60" fillId="0" borderId="81" xfId="0" applyFont="1" applyBorder="1"/>
    <xf numFmtId="0" fontId="60" fillId="0" borderId="53" xfId="0" applyFont="1" applyBorder="1"/>
    <xf numFmtId="0" fontId="58" fillId="0" borderId="83" xfId="0" applyFont="1" applyBorder="1" applyAlignment="1">
      <alignment horizontal="left" wrapText="1"/>
    </xf>
    <xf numFmtId="0" fontId="0" fillId="0" borderId="51" xfId="0" applyBorder="1"/>
    <xf numFmtId="0" fontId="0" fillId="0" borderId="81" xfId="0" applyBorder="1"/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52" xfId="0" applyBorder="1"/>
    <xf numFmtId="0" fontId="60" fillId="0" borderId="82" xfId="0" applyFont="1" applyBorder="1"/>
    <xf numFmtId="0" fontId="63" fillId="0" borderId="0" xfId="0" applyFont="1"/>
    <xf numFmtId="0" fontId="58" fillId="0" borderId="0" xfId="0" applyFont="1" applyAlignment="1">
      <alignment horizontal="left" vertical="center" wrapText="1"/>
    </xf>
    <xf numFmtId="0" fontId="7" fillId="3" borderId="39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left" vertical="center" wrapText="1"/>
    </xf>
    <xf numFmtId="0" fontId="60" fillId="0" borderId="0" xfId="0" applyFont="1" applyBorder="1"/>
    <xf numFmtId="0" fontId="58" fillId="2" borderId="84" xfId="0" applyFont="1" applyFill="1" applyBorder="1" applyAlignment="1">
      <alignment horizontal="left" vertical="center" wrapText="1"/>
    </xf>
    <xf numFmtId="0" fontId="60" fillId="2" borderId="51" xfId="0" applyFont="1" applyFill="1" applyBorder="1"/>
    <xf numFmtId="0" fontId="58" fillId="2" borderId="24" xfId="0" applyFont="1" applyFill="1" applyBorder="1" applyAlignment="1">
      <alignment horizontal="left" vertical="center" wrapText="1"/>
    </xf>
    <xf numFmtId="0" fontId="60" fillId="2" borderId="52" xfId="0" applyFont="1" applyFill="1" applyBorder="1"/>
    <xf numFmtId="0" fontId="58" fillId="2" borderId="24" xfId="0" applyFont="1" applyFill="1" applyBorder="1" applyAlignment="1">
      <alignment horizontal="left" wrapText="1"/>
    </xf>
    <xf numFmtId="0" fontId="5" fillId="2" borderId="4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8" fillId="2" borderId="61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12" borderId="70" xfId="0" applyFont="1" applyFill="1" applyBorder="1" applyAlignment="1">
      <alignment horizontal="center" vertical="center" wrapText="1"/>
    </xf>
    <xf numFmtId="0" fontId="60" fillId="0" borderId="10" xfId="0" applyFont="1" applyBorder="1"/>
    <xf numFmtId="0" fontId="5" fillId="12" borderId="10" xfId="3" applyFont="1" applyFill="1" applyBorder="1" applyAlignment="1">
      <alignment horizontal="center" vertical="center" wrapText="1"/>
    </xf>
    <xf numFmtId="0" fontId="60" fillId="0" borderId="78" xfId="3" applyFont="1" applyBorder="1"/>
    <xf numFmtId="0" fontId="61" fillId="0" borderId="79" xfId="3" applyFont="1" applyBorder="1" applyAlignment="1">
      <alignment horizontal="center"/>
    </xf>
    <xf numFmtId="0" fontId="60" fillId="0" borderId="51" xfId="3" applyFont="1" applyBorder="1"/>
    <xf numFmtId="0" fontId="60" fillId="0" borderId="52" xfId="3" applyFont="1" applyBorder="1"/>
    <xf numFmtId="0" fontId="60" fillId="0" borderId="81" xfId="3" applyFont="1" applyBorder="1"/>
    <xf numFmtId="0" fontId="58" fillId="2" borderId="0" xfId="0" applyFont="1" applyFill="1" applyBorder="1" applyAlignment="1">
      <alignment horizontal="left" wrapText="1"/>
    </xf>
    <xf numFmtId="0" fontId="64" fillId="0" borderId="52" xfId="0" applyFont="1" applyBorder="1"/>
    <xf numFmtId="0" fontId="5" fillId="12" borderId="70" xfId="0" applyFont="1" applyFill="1" applyBorder="1" applyAlignment="1">
      <alignment horizontal="center" wrapText="1"/>
    </xf>
    <xf numFmtId="0" fontId="61" fillId="0" borderId="85" xfId="0" applyFont="1" applyBorder="1" applyAlignment="1">
      <alignment horizontal="center"/>
    </xf>
    <xf numFmtId="0" fontId="65" fillId="0" borderId="51" xfId="0" applyFont="1" applyBorder="1"/>
    <xf numFmtId="0" fontId="65" fillId="0" borderId="52" xfId="0" applyFont="1" applyBorder="1"/>
    <xf numFmtId="0" fontId="65" fillId="0" borderId="53" xfId="0" applyFont="1" applyBorder="1"/>
    <xf numFmtId="0" fontId="9" fillId="0" borderId="26" xfId="1" applyBorder="1" applyAlignment="1" applyProtection="1">
      <alignment horizontal="left" wrapText="1"/>
    </xf>
    <xf numFmtId="0" fontId="9" fillId="0" borderId="29" xfId="1" applyBorder="1" applyAlignment="1" applyProtection="1">
      <alignment horizontal="left" wrapText="1"/>
    </xf>
    <xf numFmtId="0" fontId="13" fillId="4" borderId="70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0" fontId="66" fillId="0" borderId="52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8" fillId="0" borderId="78" xfId="0" applyFont="1" applyFill="1" applyBorder="1" applyAlignment="1">
      <alignment horizontal="left" vertical="center" wrapText="1"/>
    </xf>
    <xf numFmtId="0" fontId="55" fillId="4" borderId="70" xfId="3" applyFont="1" applyFill="1" applyBorder="1" applyAlignment="1">
      <alignment horizontal="center" vertical="center"/>
    </xf>
    <xf numFmtId="0" fontId="60" fillId="0" borderId="86" xfId="3" applyFont="1" applyBorder="1"/>
    <xf numFmtId="0" fontId="55" fillId="4" borderId="70" xfId="0" applyFont="1" applyFill="1" applyBorder="1" applyAlignment="1">
      <alignment horizontal="center" vertical="center"/>
    </xf>
    <xf numFmtId="0" fontId="60" fillId="0" borderId="83" xfId="0" applyFont="1" applyBorder="1"/>
    <xf numFmtId="0" fontId="0" fillId="0" borderId="53" xfId="0" applyBorder="1"/>
    <xf numFmtId="0" fontId="0" fillId="0" borderId="78" xfId="0" applyBorder="1"/>
    <xf numFmtId="0" fontId="60" fillId="0" borderId="68" xfId="0" applyFont="1" applyBorder="1"/>
    <xf numFmtId="0" fontId="60" fillId="0" borderId="86" xfId="0" applyFont="1" applyBorder="1"/>
    <xf numFmtId="0" fontId="60" fillId="0" borderId="78" xfId="0" applyFont="1" applyBorder="1" applyAlignment="1">
      <alignment horizontal="left" vertical="center" wrapText="1"/>
    </xf>
    <xf numFmtId="0" fontId="60" fillId="0" borderId="68" xfId="0" applyFont="1" applyBorder="1" applyAlignment="1">
      <alignment horizontal="left" vertical="center" wrapText="1"/>
    </xf>
    <xf numFmtId="0" fontId="0" fillId="0" borderId="86" xfId="0" applyBorder="1"/>
    <xf numFmtId="0" fontId="60" fillId="0" borderId="8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63" fillId="0" borderId="51" xfId="0" applyFont="1" applyBorder="1"/>
    <xf numFmtId="0" fontId="63" fillId="0" borderId="53" xfId="0" applyFont="1" applyBorder="1"/>
    <xf numFmtId="0" fontId="60" fillId="0" borderId="51" xfId="0" applyFont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center" wrapText="1"/>
    </xf>
    <xf numFmtId="0" fontId="60" fillId="0" borderId="52" xfId="0" applyFont="1" applyBorder="1" applyAlignment="1">
      <alignment horizontal="left" vertical="center" wrapText="1"/>
    </xf>
    <xf numFmtId="0" fontId="58" fillId="0" borderId="83" xfId="0" applyFont="1" applyBorder="1" applyAlignment="1">
      <alignment horizontal="left" vertical="center" wrapText="1"/>
    </xf>
    <xf numFmtId="0" fontId="0" fillId="5" borderId="21" xfId="0" applyFill="1" applyBorder="1" applyAlignment="1">
      <alignment horizontal="center"/>
    </xf>
    <xf numFmtId="0" fontId="62" fillId="5" borderId="55" xfId="0" applyFont="1" applyFill="1" applyBorder="1" applyAlignment="1">
      <alignment horizontal="center" wrapText="1"/>
    </xf>
    <xf numFmtId="0" fontId="0" fillId="0" borderId="0" xfId="0" applyBorder="1"/>
    <xf numFmtId="0" fontId="60" fillId="0" borderId="16" xfId="0" applyFont="1" applyBorder="1"/>
    <xf numFmtId="37" fontId="5" fillId="7" borderId="10" xfId="0" applyNumberFormat="1" applyFont="1" applyFill="1" applyBorder="1" applyAlignment="1">
      <alignment horizontal="center" vertical="center" wrapText="1"/>
    </xf>
    <xf numFmtId="37" fontId="52" fillId="0" borderId="36" xfId="0" applyNumberFormat="1" applyFont="1" applyBorder="1" applyAlignment="1" applyProtection="1">
      <alignment horizontal="center" vertical="center"/>
    </xf>
    <xf numFmtId="0" fontId="3" fillId="0" borderId="39" xfId="1" applyFont="1" applyBorder="1" applyAlignment="1" applyProtection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71" xfId="1" applyBorder="1" applyAlignment="1" applyProtection="1">
      <alignment vertical="center"/>
    </xf>
    <xf numFmtId="0" fontId="9" fillId="0" borderId="81" xfId="1" applyBorder="1" applyAlignment="1" applyProtection="1">
      <alignment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9" fillId="0" borderId="70" xfId="1" applyBorder="1" applyAlignment="1" applyProtection="1">
      <alignment vertical="center"/>
    </xf>
    <xf numFmtId="0" fontId="5" fillId="7" borderId="28" xfId="0" applyFont="1" applyFill="1" applyBorder="1" applyAlignment="1" applyProtection="1">
      <alignment horizontal="center" vertical="center"/>
    </xf>
    <xf numFmtId="0" fontId="12" fillId="12" borderId="19" xfId="2" applyFont="1" applyFill="1" applyBorder="1" applyAlignment="1">
      <alignment horizontal="right" vertical="center"/>
    </xf>
    <xf numFmtId="0" fontId="68" fillId="0" borderId="31" xfId="1" applyFont="1" applyBorder="1" applyAlignment="1" applyProtection="1">
      <alignment horizontal="center" vertical="center"/>
    </xf>
    <xf numFmtId="0" fontId="68" fillId="0" borderId="2" xfId="1" applyFont="1" applyBorder="1" applyAlignment="1" applyProtection="1">
      <alignment horizontal="center" vertical="center"/>
    </xf>
    <xf numFmtId="0" fontId="69" fillId="0" borderId="31" xfId="1" applyFont="1" applyBorder="1" applyAlignment="1" applyProtection="1">
      <alignment horizontal="center"/>
    </xf>
    <xf numFmtId="0" fontId="68" fillId="0" borderId="29" xfId="1" applyFont="1" applyFill="1" applyBorder="1" applyAlignment="1" applyProtection="1">
      <alignment horizontal="center" vertical="center"/>
    </xf>
    <xf numFmtId="0" fontId="69" fillId="0" borderId="29" xfId="1" applyFont="1" applyFill="1" applyBorder="1" applyAlignment="1" applyProtection="1">
      <alignment horizontal="center" vertical="center"/>
    </xf>
    <xf numFmtId="0" fontId="68" fillId="0" borderId="13" xfId="1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/>
    <xf numFmtId="0" fontId="5" fillId="0" borderId="55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7" xfId="2" applyFont="1" applyFill="1" applyBorder="1" applyAlignment="1">
      <alignment horizontal="center" vertical="center"/>
    </xf>
    <xf numFmtId="0" fontId="68" fillId="0" borderId="39" xfId="1" applyFont="1" applyBorder="1" applyAlignment="1" applyProtection="1">
      <alignment horizontal="center" vertical="center"/>
    </xf>
    <xf numFmtId="0" fontId="52" fillId="0" borderId="27" xfId="1" applyFont="1" applyBorder="1" applyAlignment="1" applyProtection="1">
      <alignment horizontal="left" wrapText="1"/>
    </xf>
    <xf numFmtId="0" fontId="52" fillId="0" borderId="29" xfId="1" applyFont="1" applyBorder="1" applyAlignment="1" applyProtection="1">
      <alignment horizontal="left" wrapText="1"/>
    </xf>
    <xf numFmtId="0" fontId="9" fillId="0" borderId="31" xfId="1" applyBorder="1" applyAlignment="1" applyProtection="1">
      <alignment horizontal="left" wrapText="1"/>
    </xf>
    <xf numFmtId="0" fontId="11" fillId="0" borderId="29" xfId="0" applyFont="1" applyBorder="1" applyAlignment="1">
      <alignment horizontal="left" vertical="center" wrapText="1"/>
    </xf>
    <xf numFmtId="0" fontId="11" fillId="0" borderId="29" xfId="1" applyFont="1" applyBorder="1" applyAlignment="1" applyProtection="1">
      <alignment horizontal="left" vertical="center" wrapText="1"/>
    </xf>
    <xf numFmtId="0" fontId="3" fillId="5" borderId="21" xfId="0" applyFont="1" applyFill="1" applyBorder="1" applyAlignment="1">
      <alignment wrapText="1"/>
    </xf>
    <xf numFmtId="0" fontId="3" fillId="5" borderId="54" xfId="0" applyFont="1" applyFill="1" applyBorder="1" applyAlignment="1">
      <alignment wrapText="1"/>
    </xf>
    <xf numFmtId="0" fontId="5" fillId="5" borderId="54" xfId="0" applyFont="1" applyFill="1" applyBorder="1" applyAlignment="1">
      <alignment wrapText="1"/>
    </xf>
    <xf numFmtId="0" fontId="3" fillId="0" borderId="3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5" borderId="55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4" borderId="19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center" wrapText="1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>
      <alignment wrapText="1"/>
    </xf>
    <xf numFmtId="0" fontId="3" fillId="0" borderId="39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right" wrapText="1"/>
    </xf>
    <xf numFmtId="0" fontId="11" fillId="0" borderId="29" xfId="0" applyFont="1" applyBorder="1" applyAlignment="1">
      <alignment horizontal="right" wrapText="1"/>
    </xf>
    <xf numFmtId="0" fontId="71" fillId="0" borderId="29" xfId="0" applyFont="1" applyBorder="1" applyAlignment="1">
      <alignment horizontal="left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71" fillId="0" borderId="1" xfId="0" applyFont="1" applyBorder="1" applyAlignment="1">
      <alignment horizontal="right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/>
    <xf numFmtId="0" fontId="11" fillId="0" borderId="3" xfId="0" applyFont="1" applyBorder="1" applyAlignment="1">
      <alignment horizontal="center" wrapText="1"/>
    </xf>
    <xf numFmtId="0" fontId="5" fillId="5" borderId="55" xfId="0" applyFont="1" applyFill="1" applyBorder="1" applyAlignment="1">
      <alignment wrapText="1"/>
    </xf>
    <xf numFmtId="0" fontId="71" fillId="0" borderId="26" xfId="0" applyFont="1" applyBorder="1" applyAlignment="1">
      <alignment horizontal="left" wrapText="1"/>
    </xf>
    <xf numFmtId="0" fontId="71" fillId="0" borderId="8" xfId="0" applyFont="1" applyBorder="1" applyAlignment="1">
      <alignment horizontal="right" wrapText="1"/>
    </xf>
    <xf numFmtId="0" fontId="3" fillId="5" borderId="55" xfId="0" applyFont="1" applyFill="1" applyBorder="1"/>
    <xf numFmtId="0" fontId="3" fillId="0" borderId="31" xfId="0" applyFont="1" applyBorder="1" applyAlignment="1">
      <alignment horizontal="right" wrapText="1"/>
    </xf>
    <xf numFmtId="0" fontId="3" fillId="0" borderId="25" xfId="0" applyFont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0" fillId="15" borderId="39" xfId="0" applyFont="1" applyFill="1" applyBorder="1" applyAlignment="1" applyProtection="1">
      <alignment horizontal="center" vertical="center" wrapText="1"/>
    </xf>
    <xf numFmtId="0" fontId="40" fillId="15" borderId="0" xfId="0" applyFont="1" applyFill="1" applyBorder="1" applyAlignment="1" applyProtection="1">
      <alignment horizontal="center" vertical="center" wrapText="1"/>
    </xf>
    <xf numFmtId="0" fontId="9" fillId="0" borderId="40" xfId="1" quotePrefix="1" applyBorder="1" applyAlignment="1" applyProtection="1">
      <alignment horizontal="center" vertical="center"/>
    </xf>
    <xf numFmtId="0" fontId="9" fillId="0" borderId="6" xfId="1" applyBorder="1" applyAlignment="1" applyProtection="1">
      <alignment horizontal="center" vertical="center"/>
    </xf>
    <xf numFmtId="16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3" fillId="3" borderId="14" xfId="0" applyFont="1" applyFill="1" applyBorder="1" applyAlignment="1" applyProtection="1">
      <alignment vertical="center"/>
    </xf>
    <xf numFmtId="0" fontId="33" fillId="3" borderId="24" xfId="0" applyFont="1" applyFill="1" applyBorder="1" applyAlignment="1" applyProtection="1">
      <alignment vertical="center"/>
    </xf>
    <xf numFmtId="0" fontId="33" fillId="3" borderId="44" xfId="0" applyFont="1" applyFill="1" applyBorder="1" applyAlignment="1" applyProtection="1">
      <alignment vertical="center"/>
    </xf>
    <xf numFmtId="0" fontId="9" fillId="0" borderId="40" xfId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9" fillId="0" borderId="40" xfId="1" applyBorder="1" applyAlignment="1" applyProtection="1">
      <alignment horizontal="center" vertical="center"/>
    </xf>
    <xf numFmtId="0" fontId="9" fillId="0" borderId="67" xfId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33" fillId="0" borderId="3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8" xfId="0" applyBorder="1" applyAlignment="1">
      <alignment wrapText="1"/>
    </xf>
    <xf numFmtId="0" fontId="33" fillId="0" borderId="5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60" xfId="0" applyBorder="1" applyAlignment="1">
      <alignment wrapText="1"/>
    </xf>
    <xf numFmtId="0" fontId="33" fillId="0" borderId="14" xfId="0" applyFont="1" applyBorder="1" applyAlignment="1" applyProtection="1">
      <alignment vertical="center"/>
    </xf>
    <xf numFmtId="0" fontId="33" fillId="0" borderId="24" xfId="0" applyFont="1" applyBorder="1" applyAlignment="1" applyProtection="1">
      <alignment vertical="center"/>
    </xf>
    <xf numFmtId="0" fontId="33" fillId="0" borderId="44" xfId="0" applyFont="1" applyBorder="1" applyAlignment="1" applyProtection="1">
      <alignment vertical="center"/>
    </xf>
    <xf numFmtId="0" fontId="41" fillId="15" borderId="16" xfId="0" applyFont="1" applyFill="1" applyBorder="1" applyAlignment="1" applyProtection="1">
      <alignment horizontal="center" vertical="center" wrapText="1"/>
    </xf>
    <xf numFmtId="0" fontId="41" fillId="15" borderId="16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 applyProtection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9" fillId="0" borderId="39" xfId="1" applyBorder="1" applyAlignment="1" applyProtection="1">
      <alignment horizontal="center" vertical="center" wrapText="1"/>
    </xf>
    <xf numFmtId="0" fontId="9" fillId="0" borderId="0" xfId="1" applyAlignment="1" applyProtection="1">
      <alignment wrapText="1"/>
    </xf>
    <xf numFmtId="0" fontId="9" fillId="0" borderId="58" xfId="1" applyBorder="1" applyAlignment="1" applyProtection="1">
      <alignment wrapText="1"/>
    </xf>
    <xf numFmtId="0" fontId="33" fillId="0" borderId="45" xfId="0" applyFont="1" applyBorder="1" applyAlignment="1" applyProtection="1">
      <alignment vertical="center"/>
    </xf>
    <xf numFmtId="0" fontId="33" fillId="0" borderId="61" xfId="0" applyFont="1" applyBorder="1" applyAlignment="1" applyProtection="1">
      <alignment vertical="center"/>
    </xf>
    <xf numFmtId="0" fontId="33" fillId="0" borderId="46" xfId="0" applyFont="1" applyBorder="1" applyAlignment="1" applyProtection="1">
      <alignment vertical="center"/>
    </xf>
    <xf numFmtId="0" fontId="7" fillId="8" borderId="1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34" fillId="12" borderId="19" xfId="0" applyFont="1" applyFill="1" applyBorder="1" applyAlignment="1" applyProtection="1">
      <alignment horizontal="center" vertical="center" wrapText="1"/>
    </xf>
    <xf numFmtId="0" fontId="34" fillId="12" borderId="2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 wrapText="1"/>
    </xf>
    <xf numFmtId="0" fontId="14" fillId="14" borderId="41" xfId="0" applyFont="1" applyFill="1" applyBorder="1" applyAlignment="1" applyProtection="1">
      <alignment horizontal="center" vertical="center" wrapText="1"/>
    </xf>
    <xf numFmtId="0" fontId="14" fillId="14" borderId="50" xfId="0" applyFont="1" applyFill="1" applyBorder="1" applyAlignment="1" applyProtection="1">
      <alignment horizontal="center" vertical="center" wrapText="1"/>
    </xf>
    <xf numFmtId="0" fontId="14" fillId="14" borderId="17" xfId="0" applyFont="1" applyFill="1" applyBorder="1" applyAlignment="1" applyProtection="1">
      <alignment horizontal="center" vertical="center" wrapText="1"/>
    </xf>
    <xf numFmtId="0" fontId="14" fillId="14" borderId="62" xfId="0" applyFont="1" applyFill="1" applyBorder="1" applyAlignment="1" applyProtection="1">
      <alignment horizontal="center" vertical="center" wrapText="1"/>
    </xf>
    <xf numFmtId="0" fontId="0" fillId="14" borderId="50" xfId="0" applyFill="1" applyBorder="1" applyAlignment="1" applyProtection="1">
      <alignment horizontal="center" vertical="center" wrapText="1"/>
    </xf>
    <xf numFmtId="0" fontId="0" fillId="14" borderId="42" xfId="0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right" vertical="center"/>
    </xf>
    <xf numFmtId="0" fontId="8" fillId="3" borderId="24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38" fillId="15" borderId="56" xfId="1" applyFont="1" applyFill="1" applyBorder="1" applyAlignment="1" applyProtection="1">
      <alignment horizontal="center" vertical="center" wrapText="1"/>
    </xf>
    <xf numFmtId="0" fontId="38" fillId="15" borderId="16" xfId="1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0" fillId="0" borderId="37" xfId="0" applyBorder="1" applyAlignment="1" applyProtection="1"/>
    <xf numFmtId="0" fontId="0" fillId="0" borderId="22" xfId="0" applyBorder="1" applyAlignment="1" applyProtection="1"/>
    <xf numFmtId="0" fontId="5" fillId="3" borderId="14" xfId="0" applyFont="1" applyFill="1" applyBorder="1" applyAlignment="1" applyProtection="1">
      <alignment horizontal="right"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32" fillId="3" borderId="14" xfId="0" applyFont="1" applyFill="1" applyBorder="1" applyAlignment="1" applyProtection="1">
      <alignment horizontal="right" vertical="center"/>
    </xf>
    <xf numFmtId="0" fontId="32" fillId="3" borderId="24" xfId="0" applyFont="1" applyFill="1" applyBorder="1" applyAlignment="1" applyProtection="1">
      <alignment horizontal="right" vertical="center"/>
    </xf>
    <xf numFmtId="0" fontId="32" fillId="3" borderId="12" xfId="0" applyFont="1" applyFill="1" applyBorder="1" applyAlignment="1" applyProtection="1">
      <alignment horizontal="right" vertical="center"/>
    </xf>
    <xf numFmtId="0" fontId="14" fillId="14" borderId="43" xfId="0" applyFont="1" applyFill="1" applyBorder="1" applyAlignment="1" applyProtection="1">
      <alignment horizontal="center" vertical="center" wrapText="1"/>
    </xf>
    <xf numFmtId="0" fontId="14" fillId="14" borderId="24" xfId="0" applyFont="1" applyFill="1" applyBorder="1" applyAlignment="1" applyProtection="1">
      <alignment horizontal="center" vertical="center" wrapText="1"/>
    </xf>
    <xf numFmtId="0" fontId="14" fillId="14" borderId="44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</xf>
    <xf numFmtId="0" fontId="14" fillId="4" borderId="21" xfId="0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Alignment="1" applyProtection="1">
      <alignment horizontal="center" vertical="center" wrapText="1"/>
    </xf>
    <xf numFmtId="0" fontId="56" fillId="7" borderId="23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0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53" fillId="4" borderId="39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8" fillId="12" borderId="19" xfId="0" applyFont="1" applyFill="1" applyBorder="1" applyAlignment="1">
      <alignment horizontal="right" vertical="center" wrapText="1"/>
    </xf>
    <xf numFmtId="0" fontId="0" fillId="12" borderId="9" xfId="0" applyFill="1" applyBorder="1" applyAlignment="1">
      <alignment horizontal="right" wrapText="1"/>
    </xf>
    <xf numFmtId="0" fontId="53" fillId="4" borderId="56" xfId="0" applyFont="1" applyFill="1" applyBorder="1" applyAlignment="1">
      <alignment horizontal="center" vertical="center" wrapText="1"/>
    </xf>
    <xf numFmtId="0" fontId="53" fillId="4" borderId="16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wrapText="1"/>
    </xf>
    <xf numFmtId="0" fontId="5" fillId="12" borderId="19" xfId="0" applyFont="1" applyFill="1" applyBorder="1" applyAlignment="1">
      <alignment horizontal="right" vertical="center" wrapText="1"/>
    </xf>
    <xf numFmtId="0" fontId="0" fillId="12" borderId="9" xfId="0" applyFill="1" applyBorder="1" applyAlignment="1">
      <alignment wrapText="1"/>
    </xf>
    <xf numFmtId="0" fontId="14" fillId="4" borderId="7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5" fillId="12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3" fillId="4" borderId="54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right" wrapText="1"/>
    </xf>
    <xf numFmtId="0" fontId="5" fillId="12" borderId="4" xfId="0" applyFont="1" applyFill="1" applyBorder="1" applyAlignment="1">
      <alignment horizontal="right" wrapText="1"/>
    </xf>
    <xf numFmtId="0" fontId="14" fillId="4" borderId="21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45" fillId="11" borderId="19" xfId="0" applyFont="1" applyFill="1" applyBorder="1" applyAlignment="1">
      <alignment horizontal="center" wrapText="1"/>
    </xf>
    <xf numFmtId="0" fontId="45" fillId="11" borderId="23" xfId="0" applyFont="1" applyFill="1" applyBorder="1" applyAlignment="1">
      <alignment horizontal="center" wrapText="1"/>
    </xf>
    <xf numFmtId="0" fontId="5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62" fillId="5" borderId="20" xfId="0" applyFont="1" applyFill="1" applyBorder="1" applyAlignment="1">
      <alignment horizontal="center" vertical="center" wrapText="1"/>
    </xf>
    <xf numFmtId="0" fontId="62" fillId="5" borderId="7" xfId="0" applyFont="1" applyFill="1" applyBorder="1" applyAlignment="1">
      <alignment horizontal="center" wrapText="1"/>
    </xf>
    <xf numFmtId="0" fontId="62" fillId="5" borderId="56" xfId="0" applyFont="1" applyFill="1" applyBorder="1" applyAlignment="1">
      <alignment horizontal="center" wrapText="1"/>
    </xf>
    <xf numFmtId="0" fontId="62" fillId="5" borderId="16" xfId="0" applyFont="1" applyFill="1" applyBorder="1" applyAlignment="1">
      <alignment horizontal="center" wrapText="1"/>
    </xf>
    <xf numFmtId="0" fontId="13" fillId="4" borderId="70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7" xfId="0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4" xfId="0" applyBorder="1" applyAlignment="1">
      <alignment wrapText="1"/>
    </xf>
    <xf numFmtId="0" fontId="28" fillId="3" borderId="47" xfId="0" applyFont="1" applyFill="1" applyBorder="1" applyAlignment="1">
      <alignment horizontal="center" vertical="center" wrapText="1"/>
    </xf>
    <xf numFmtId="0" fontId="28" fillId="3" borderId="49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42" xfId="0" applyBorder="1" applyAlignment="1">
      <alignment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0" fillId="0" borderId="21" xfId="0" applyBorder="1" applyAlignment="1"/>
    <xf numFmtId="0" fontId="30" fillId="15" borderId="20" xfId="0" applyFont="1" applyFill="1" applyBorder="1" applyAlignment="1">
      <alignment horizontal="center"/>
    </xf>
    <xf numFmtId="0" fontId="51" fillId="15" borderId="7" xfId="0" applyFont="1" applyFill="1" applyBorder="1" applyAlignment="1">
      <alignment horizontal="center"/>
    </xf>
    <xf numFmtId="0" fontId="51" fillId="15" borderId="21" xfId="0" applyFont="1" applyFill="1" applyBorder="1" applyAlignment="1">
      <alignment horizontal="center"/>
    </xf>
    <xf numFmtId="0" fontId="13" fillId="15" borderId="39" xfId="0" applyFont="1" applyFill="1" applyBorder="1" applyAlignment="1">
      <alignment horizontal="center" vertical="center" wrapText="1"/>
    </xf>
    <xf numFmtId="0" fontId="48" fillId="15" borderId="0" xfId="0" applyFont="1" applyFill="1" applyBorder="1" applyAlignment="1">
      <alignment horizontal="center" vertical="center" wrapText="1"/>
    </xf>
    <xf numFmtId="0" fontId="48" fillId="15" borderId="54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12" borderId="19" xfId="0" applyFont="1" applyFill="1" applyBorder="1" applyAlignment="1">
      <alignment horizontal="right" vertical="center" wrapText="1"/>
    </xf>
    <xf numFmtId="0" fontId="31" fillId="12" borderId="15" xfId="0" applyFont="1" applyFill="1" applyBorder="1" applyAlignment="1">
      <alignment wrapText="1"/>
    </xf>
    <xf numFmtId="0" fontId="31" fillId="0" borderId="15" xfId="0" applyFont="1" applyBorder="1" applyAlignment="1">
      <alignment wrapText="1"/>
    </xf>
    <xf numFmtId="0" fontId="30" fillId="15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0" fillId="0" borderId="76" xfId="0" applyBorder="1" applyAlignment="1"/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5" xfId="0" applyBorder="1" applyAlignment="1"/>
    <xf numFmtId="0" fontId="3" fillId="0" borderId="16" xfId="0" applyFont="1" applyBorder="1" applyAlignment="1"/>
    <xf numFmtId="0" fontId="0" fillId="0" borderId="16" xfId="0" applyBorder="1" applyAlignment="1"/>
    <xf numFmtId="0" fontId="0" fillId="0" borderId="77" xfId="0" applyBorder="1" applyAlignment="1"/>
    <xf numFmtId="0" fontId="6" fillId="3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7" fillId="3" borderId="39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0" fontId="7" fillId="12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70" xfId="0" applyFont="1" applyBorder="1" applyAlignment="1">
      <alignment horizontal="center" wrapText="1"/>
    </xf>
    <xf numFmtId="0" fontId="3" fillId="0" borderId="68" xfId="0" applyFont="1" applyBorder="1" applyAlignment="1">
      <alignment wrapText="1"/>
    </xf>
    <xf numFmtId="0" fontId="7" fillId="1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8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Normal 2" xfId="2" xr:uid="{00ADAB71-E5C7-4AB7-B265-67F93E4B8C2E}"/>
    <cellStyle name="Normal 2 2" xfId="4" xr:uid="{3A633ACF-F26B-4B22-B3B6-3FEC5445D376}"/>
    <cellStyle name="Normal 3" xfId="3" xr:uid="{1B4886E8-6829-48D1-8063-CD75FD76737E}"/>
  </cellStyles>
  <dxfs count="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FF00"/>
      <color rgb="FF0099FF"/>
      <color rgb="FFFFFFCC"/>
      <color rgb="FF00FFFF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worksheets/sheet8.xml" Type="http://schemas.openxmlformats.org/officeDocument/2006/relationships/worksheet" Id="rId8"></Relationship><Relationship Target="worksheets/sheet13.xml" Type="http://schemas.openxmlformats.org/officeDocument/2006/relationships/worksheet" Id="rId13"></Relationship><Relationship Target="styles.xml" Type="http://schemas.openxmlformats.org/officeDocument/2006/relationships/styles" Id="rId18"></Relationship><Relationship Target="worksheets/sheet3.xml" Type="http://schemas.openxmlformats.org/officeDocument/2006/relationships/worksheet" Id="rId3"></Relationship><Relationship Target="worksheets/sheet7.xml" Type="http://schemas.openxmlformats.org/officeDocument/2006/relationships/worksheet" Id="rId7"></Relationship><Relationship Target="worksheets/sheet12.xml" Type="http://schemas.openxmlformats.org/officeDocument/2006/relationships/worksheet" Id="rId12"></Relationship><Relationship Target="theme/theme1.xml" Type="http://schemas.openxmlformats.org/officeDocument/2006/relationships/theme" Id="rId17"></Relationship><Relationship Target="worksheets/sheet2.xml" Type="http://schemas.openxmlformats.org/officeDocument/2006/relationships/worksheet" Id="rId2"></Relationship><Relationship Target="worksheets/sheet16.xml" Type="http://schemas.openxmlformats.org/officeDocument/2006/relationships/worksheet" Id="rId16"></Relationship><Relationship Target="calcChain.xml" Type="http://schemas.openxmlformats.org/officeDocument/2006/relationships/calcChain" Id="rId20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worksheets/sheet11.xml" Type="http://schemas.openxmlformats.org/officeDocument/2006/relationships/worksheet" Id="rId11"></Relationship><Relationship Target="worksheets/sheet5.xml" Type="http://schemas.openxmlformats.org/officeDocument/2006/relationships/worksheet" Id="rId5"></Relationship><Relationship Target="worksheets/sheet15.xml" Type="http://schemas.openxmlformats.org/officeDocument/2006/relationships/worksheet" Id="rId15"></Relationship><Relationship Target="worksheets/sheet10.xml" Type="http://schemas.openxmlformats.org/officeDocument/2006/relationships/worksheet" Id="rId10"></Relationship><Relationship Target="sharedStrings.xml" Type="http://schemas.openxmlformats.org/officeDocument/2006/relationships/sharedStrings" Id="rId19"></Relationship><Relationship Target="worksheets/sheet4.xml" Type="http://schemas.openxmlformats.org/officeDocument/2006/relationships/worksheet" Id="rId4"></Relationship><Relationship Target="worksheets/sheet9.xml" Type="http://schemas.openxmlformats.org/officeDocument/2006/relationships/worksheet" Id="rId9"></Relationship><Relationship Target="worksheets/sheet14.xml" Type="http://schemas.openxmlformats.org/officeDocument/2006/relationships/worksheet" Id="rId14"></Relationship></Relationships>
</file>

<file path=xl/ctrlProps/ctrlProp1.xml><?xml version="1.0" encoding="utf-8"?>
<formControlPr xmlns="http://schemas.microsoft.com/office/spreadsheetml/2009/9/main" objectType="Button" lockText="1"/>
</file>

<file path=xl/drawings/_rels/drawing10.xml.rels><?xml version="1.0" encoding="UTF-8" ?><Relationships xmlns="http://schemas.openxmlformats.org/package/2006/relationships"><Relationship Target="../media/image5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11.xml.rels><?xml version="1.0" encoding="UTF-8" ?><Relationships xmlns="http://schemas.openxmlformats.org/package/2006/relationships"><Relationship Target="../media/image10.jpeg" Type="http://schemas.openxmlformats.org/officeDocument/2006/relationships/image" Id="rId3"></Relationship><Relationship Target="../media/image5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12.xml.rels><?xml version="1.0" encoding="UTF-8" ?><Relationships xmlns="http://schemas.openxmlformats.org/package/2006/relationships"><Relationship Target="../media/image5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13.xml.rels><?xml version="1.0" encoding="UTF-8" ?><Relationships xmlns="http://schemas.openxmlformats.org/package/2006/relationships"><Relationship Target="#&apos;Ancillary Sets&apos;!A1" Type="http://schemas.openxmlformats.org/officeDocument/2006/relationships/hyperlink" Id="rId3"></Relationship><Relationship Target="../media/image11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Relationship Target="../media/image12.jpeg" Type="http://schemas.openxmlformats.org/officeDocument/2006/relationships/image" Id="rId4"></Relationship></Relationships>
</file>

<file path=xl/drawings/_rels/drawing14.xml.rels><?xml version="1.0" encoding="UTF-8" ?><Relationships xmlns="http://schemas.openxmlformats.org/package/2006/relationships"><Relationship Target="../media/image10.jpeg" Type="http://schemas.openxmlformats.org/officeDocument/2006/relationships/image" Id="rId3"></Relationship><Relationship Target="../media/image3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15.xml.rels><?xml version="1.0" encoding="UTF-8" ?><Relationships xmlns="http://schemas.openxmlformats.org/package/2006/relationships"><Relationship Target="../media/image14.jpeg" Type="http://schemas.openxmlformats.org/officeDocument/2006/relationships/image" Id="rId3"></Relationship><Relationship Target="../media/image13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Relationship Target="../media/image16.jpeg" Type="http://schemas.openxmlformats.org/officeDocument/2006/relationships/image" Id="rId5"></Relationship><Relationship Target="../media/image15.jpeg" Type="http://schemas.openxmlformats.org/officeDocument/2006/relationships/image" Id="rId4"></Relationship></Relationships>
</file>

<file path=xl/drawings/_rels/drawing16.xml.rels><?xml version="1.0" encoding="UTF-8" ?><Relationships xmlns="http://schemas.openxmlformats.org/package/2006/relationships"><Relationship Target="#CORE!A29" Type="http://schemas.openxmlformats.org/officeDocument/2006/relationships/hyperlink" Id="rId8"></Relationship><Relationship Target="#CORE!C18" Type="http://schemas.openxmlformats.org/officeDocument/2006/relationships/hyperlink" Id="rId13"></Relationship><Relationship Target="#CORE!C48" Type="http://schemas.openxmlformats.org/officeDocument/2006/relationships/hyperlink" Id="rId18"></Relationship><Relationship Target="../media/image17.jpeg" Type="http://schemas.openxmlformats.org/officeDocument/2006/relationships/image" Id="rId3"></Relationship><Relationship Target="#CORE!A12" Type="http://schemas.openxmlformats.org/officeDocument/2006/relationships/hyperlink" Id="rId7"></Relationship><Relationship Target="#CORE!C5" Type="http://schemas.openxmlformats.org/officeDocument/2006/relationships/hyperlink" Id="rId12"></Relationship><Relationship Target="#&apos;System 5&apos;!A50" Type="http://schemas.openxmlformats.org/officeDocument/2006/relationships/hyperlink" Id="rId17"></Relationship><Relationship Target="../media/image14.jpeg" Type="http://schemas.openxmlformats.org/officeDocument/2006/relationships/image" Id="rId2"></Relationship><Relationship Target="#&apos;System 5&apos;!C18" Type="http://schemas.openxmlformats.org/officeDocument/2006/relationships/hyperlink" Id="rId16"></Relationship><Relationship Target="#&apos;LabEvent Details&apos;!A1" Type="http://schemas.openxmlformats.org/officeDocument/2006/relationships/hyperlink" Id="rId1"></Relationship><Relationship Target="../media/image19.jpeg" Type="http://schemas.openxmlformats.org/officeDocument/2006/relationships/image" Id="rId6"></Relationship><Relationship Target="#CORE!A56" Type="http://schemas.openxmlformats.org/officeDocument/2006/relationships/hyperlink" Id="rId11"></Relationship><Relationship Target="#CORE!A5" Type="http://schemas.openxmlformats.org/officeDocument/2006/relationships/hyperlink" Id="rId5"></Relationship><Relationship Target="#&apos;System 5&apos;!A9" Type="http://schemas.openxmlformats.org/officeDocument/2006/relationships/hyperlink" Id="rId15"></Relationship><Relationship Target="#CORE!A49" Type="http://schemas.openxmlformats.org/officeDocument/2006/relationships/hyperlink" Id="rId10"></Relationship><Relationship Target="../media/image18.jpeg" Type="http://schemas.openxmlformats.org/officeDocument/2006/relationships/image" Id="rId4"></Relationship><Relationship Target="#CORE!A42" Type="http://schemas.openxmlformats.org/officeDocument/2006/relationships/hyperlink" Id="rId9"></Relationship><Relationship Target="#&apos;System 5&apos;!B4" Type="http://schemas.openxmlformats.org/officeDocument/2006/relationships/hyperlink" Id="rId14"></Relationship></Relationships>
</file>

<file path=xl/drawings/_rels/drawing2.xml.rels><?xml version="1.0" encoding="UTF-8" ?><Relationships xmlns="http://schemas.openxmlformats.org/package/2006/relationships"><Relationship Target="../media/image2.jpeg" Type="http://schemas.openxmlformats.org/officeDocument/2006/relationships/image" Id="rId3"></Relationship><Relationship Target="../media/image1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3.xml.rels><?xml version="1.0" encoding="UTF-8" ?><Relationships xmlns="http://schemas.openxmlformats.org/package/2006/relationships"><Relationship Target="../media/image4.jpeg" Type="http://schemas.openxmlformats.org/officeDocument/2006/relationships/image" Id="rId3"></Relationship><Relationship Target="../media/image3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4.xml.rels><?xml version="1.0" encoding="UTF-8" ?><Relationships xmlns="http://schemas.openxmlformats.org/package/2006/relationships"><Relationship Target="../media/image6.jpeg" Type="http://schemas.openxmlformats.org/officeDocument/2006/relationships/image" Id="rId3"></Relationship><Relationship Target="../media/image5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5.xml.rels><?xml version="1.0" encoding="UTF-8" ?><Relationships xmlns="http://schemas.openxmlformats.org/package/2006/relationships"><Relationship Target="../media/image7.jpeg" Type="http://schemas.openxmlformats.org/officeDocument/2006/relationships/image" Id="rId3"></Relationship><Relationship Target="../media/image3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6.xml.rels><?xml version="1.0" encoding="UTF-8" ?><Relationships xmlns="http://schemas.openxmlformats.org/package/2006/relationships"><Relationship Target="../media/image3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7.xml.rels><?xml version="1.0" encoding="UTF-8" ?><Relationships xmlns="http://schemas.openxmlformats.org/package/2006/relationships"><Relationship Target="../media/image8.jpeg" Type="http://schemas.openxmlformats.org/officeDocument/2006/relationships/image" Id="rId3"></Relationship><Relationship Target="../media/image5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8.xml.rels><?xml version="1.0" encoding="UTF-8" ?><Relationships xmlns="http://schemas.openxmlformats.org/package/2006/relationships"><Relationship Target="../media/image9.jpeg" Type="http://schemas.openxmlformats.org/officeDocument/2006/relationships/image" Id="rId3"></Relationship><Relationship Target="../media/image8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_rels/drawing9.xml.rels><?xml version="1.0" encoding="UTF-8" ?><Relationships xmlns="http://schemas.openxmlformats.org/package/2006/relationships"><Relationship Target="../media/image5.jpeg" Type="http://schemas.openxmlformats.org/officeDocument/2006/relationships/image" Id="rId2"></Relationship><Relationship Target="#&apos;LabEvent Details&apos;!A1" Type="http://schemas.openxmlformats.org/officeDocument/2006/relationships/hyperlink" Id="rId1"></Relationship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21</xdr:row>
          <xdr:rowOff>22860</xdr:rowOff>
        </xdr:from>
        <xdr:to>
          <xdr:col>5</xdr:col>
          <xdr:colOff>373380</xdr:colOff>
          <xdr:row>22</xdr:row>
          <xdr:rowOff>22860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SEARCH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44824</xdr:colOff>
      <xdr:row>1</xdr:row>
      <xdr:rowOff>121664</xdr:rowOff>
    </xdr:from>
    <xdr:to>
      <xdr:col>4</xdr:col>
      <xdr:colOff>593463</xdr:colOff>
      <xdr:row>2</xdr:row>
      <xdr:rowOff>228471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597" y="121664"/>
          <a:ext cx="548639" cy="5486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32017</xdr:colOff>
      <xdr:row>1</xdr:row>
      <xdr:rowOff>70437</xdr:rowOff>
    </xdr:from>
    <xdr:to>
      <xdr:col>4</xdr:col>
      <xdr:colOff>580656</xdr:colOff>
      <xdr:row>3</xdr:row>
      <xdr:rowOff>4353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790" y="7043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38420</xdr:colOff>
      <xdr:row>57</xdr:row>
      <xdr:rowOff>166488</xdr:rowOff>
    </xdr:from>
    <xdr:to>
      <xdr:col>4</xdr:col>
      <xdr:colOff>587059</xdr:colOff>
      <xdr:row>60</xdr:row>
      <xdr:rowOff>80875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193" y="984196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44823</xdr:colOff>
      <xdr:row>110</xdr:row>
      <xdr:rowOff>0</xdr:rowOff>
    </xdr:from>
    <xdr:to>
      <xdr:col>4</xdr:col>
      <xdr:colOff>593462</xdr:colOff>
      <xdr:row>112</xdr:row>
      <xdr:rowOff>125378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596" y="18864303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32017</xdr:colOff>
      <xdr:row>151</xdr:row>
      <xdr:rowOff>0</xdr:rowOff>
    </xdr:from>
    <xdr:to>
      <xdr:col>4</xdr:col>
      <xdr:colOff>580656</xdr:colOff>
      <xdr:row>153</xdr:row>
      <xdr:rowOff>126421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790" y="26554739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25613</xdr:colOff>
      <xdr:row>192</xdr:row>
      <xdr:rowOff>6403</xdr:rowOff>
    </xdr:from>
    <xdr:to>
      <xdr:col>4</xdr:col>
      <xdr:colOff>574252</xdr:colOff>
      <xdr:row>194</xdr:row>
      <xdr:rowOff>131779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386" y="33880185"/>
          <a:ext cx="548639" cy="5486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76840</xdr:colOff>
      <xdr:row>0</xdr:row>
      <xdr:rowOff>94834</xdr:rowOff>
    </xdr:from>
    <xdr:to>
      <xdr:col>2</xdr:col>
      <xdr:colOff>625479</xdr:colOff>
      <xdr:row>1</xdr:row>
      <xdr:rowOff>392140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0580" y="94834"/>
          <a:ext cx="548639" cy="5487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1059180</xdr:colOff>
      <xdr:row>0</xdr:row>
      <xdr:rowOff>53340</xdr:rowOff>
    </xdr:from>
    <xdr:to>
      <xdr:col>5</xdr:col>
      <xdr:colOff>1600199</xdr:colOff>
      <xdr:row>1</xdr:row>
      <xdr:rowOff>282064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53340"/>
          <a:ext cx="541019" cy="541144"/>
        </a:xfrm>
        <a:prstGeom prst="rect">
          <a:avLst/>
        </a:prstGeom>
      </xdr:spPr>
    </xdr:pic>
    <xdr:clientData/>
  </xdr:twoCellAnchor>
  <xdr:oneCellAnchor>
    <xdr:from>
      <xdr:col>5</xdr:col>
      <xdr:colOff>1059180</xdr:colOff>
      <xdr:row>40</xdr:row>
      <xdr:rowOff>53340</xdr:rowOff>
    </xdr:from>
    <xdr:ext cx="541019" cy="541144"/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5334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40</xdr:row>
      <xdr:rowOff>53340</xdr:rowOff>
    </xdr:from>
    <xdr:ext cx="541019" cy="541144"/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5334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73</xdr:row>
      <xdr:rowOff>53340</xdr:rowOff>
    </xdr:from>
    <xdr:ext cx="541019" cy="541144"/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800100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73</xdr:row>
      <xdr:rowOff>53340</xdr:rowOff>
    </xdr:from>
    <xdr:ext cx="541019" cy="541144"/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800100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113</xdr:row>
      <xdr:rowOff>53340</xdr:rowOff>
    </xdr:from>
    <xdr:ext cx="541019" cy="541144"/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477518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113</xdr:row>
      <xdr:rowOff>53340</xdr:rowOff>
    </xdr:from>
    <xdr:ext cx="541019" cy="541144"/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477518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133</xdr:row>
      <xdr:rowOff>53340</xdr:rowOff>
    </xdr:from>
    <xdr:ext cx="541019" cy="541144"/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272284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133</xdr:row>
      <xdr:rowOff>53340</xdr:rowOff>
    </xdr:from>
    <xdr:ext cx="541019" cy="541144"/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272284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172</xdr:row>
      <xdr:rowOff>53340</xdr:rowOff>
    </xdr:from>
    <xdr:ext cx="541019" cy="541144"/>
    <xdr:pic>
      <xdr:nvPicPr>
        <xdr:cNvPr id="15" name="Pictur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477518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172</xdr:row>
      <xdr:rowOff>53340</xdr:rowOff>
    </xdr:from>
    <xdr:ext cx="541019" cy="541144"/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477518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185</xdr:row>
      <xdr:rowOff>53340</xdr:rowOff>
    </xdr:from>
    <xdr:ext cx="541019" cy="541144"/>
    <xdr:pic>
      <xdr:nvPicPr>
        <xdr:cNvPr id="17" name="Pictur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3464052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185</xdr:row>
      <xdr:rowOff>53340</xdr:rowOff>
    </xdr:from>
    <xdr:ext cx="541019" cy="541144"/>
    <xdr:pic>
      <xdr:nvPicPr>
        <xdr:cNvPr id="18" name="Pictur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3464052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225</xdr:row>
      <xdr:rowOff>53340</xdr:rowOff>
    </xdr:from>
    <xdr:ext cx="541019" cy="541144"/>
    <xdr:pic>
      <xdr:nvPicPr>
        <xdr:cNvPr id="19" name="Pictur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37490400"/>
          <a:ext cx="541019" cy="541144"/>
        </a:xfrm>
        <a:prstGeom prst="rect">
          <a:avLst/>
        </a:prstGeom>
      </xdr:spPr>
    </xdr:pic>
    <xdr:clientData/>
  </xdr:oneCellAnchor>
  <xdr:oneCellAnchor>
    <xdr:from>
      <xdr:col>5</xdr:col>
      <xdr:colOff>1059180</xdr:colOff>
      <xdr:row>225</xdr:row>
      <xdr:rowOff>53340</xdr:rowOff>
    </xdr:from>
    <xdr:ext cx="541019" cy="541144"/>
    <xdr:pic>
      <xdr:nvPicPr>
        <xdr:cNvPr id="20" name="Picture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37490400"/>
          <a:ext cx="541019" cy="541144"/>
        </a:xfrm>
        <a:prstGeom prst="rect">
          <a:avLst/>
        </a:prstGeom>
      </xdr:spPr>
    </xdr:pic>
    <xdr:clientData/>
  </xdr:oneCellAnchor>
  <xdr:twoCellAnchor editAs="oneCell">
    <xdr:from>
      <xdr:col>3</xdr:col>
      <xdr:colOff>624840</xdr:colOff>
      <xdr:row>2</xdr:row>
      <xdr:rowOff>7620</xdr:rowOff>
    </xdr:from>
    <xdr:to>
      <xdr:col>3</xdr:col>
      <xdr:colOff>2065020</xdr:colOff>
      <xdr:row>3</xdr:row>
      <xdr:rowOff>14525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632460"/>
          <a:ext cx="1440180" cy="387905"/>
        </a:xfrm>
        <a:prstGeom prst="rect">
          <a:avLst/>
        </a:prstGeom>
      </xdr:spPr>
    </xdr:pic>
    <xdr:clientData/>
  </xdr:twoCellAnchor>
  <xdr:oneCellAnchor>
    <xdr:from>
      <xdr:col>3</xdr:col>
      <xdr:colOff>624840</xdr:colOff>
      <xdr:row>75</xdr:row>
      <xdr:rowOff>7620</xdr:rowOff>
    </xdr:from>
    <xdr:ext cx="1440180" cy="387905"/>
    <xdr:pic>
      <xdr:nvPicPr>
        <xdr:cNvPr id="21" name="Picture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632460"/>
          <a:ext cx="1440180" cy="387905"/>
        </a:xfrm>
        <a:prstGeom prst="rect">
          <a:avLst/>
        </a:prstGeom>
      </xdr:spPr>
    </xdr:pic>
    <xdr:clientData/>
  </xdr:oneCellAnchor>
  <xdr:oneCellAnchor>
    <xdr:from>
      <xdr:col>3</xdr:col>
      <xdr:colOff>624840</xdr:colOff>
      <xdr:row>135</xdr:row>
      <xdr:rowOff>7620</xdr:rowOff>
    </xdr:from>
    <xdr:ext cx="1440180" cy="387905"/>
    <xdr:pic>
      <xdr:nvPicPr>
        <xdr:cNvPr id="22" name="Picture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632460"/>
          <a:ext cx="1440180" cy="387905"/>
        </a:xfrm>
        <a:prstGeom prst="rect">
          <a:avLst/>
        </a:prstGeom>
      </xdr:spPr>
    </xdr:pic>
    <xdr:clientData/>
  </xdr:oneCellAnchor>
  <xdr:oneCellAnchor>
    <xdr:from>
      <xdr:col>3</xdr:col>
      <xdr:colOff>624840</xdr:colOff>
      <xdr:row>187</xdr:row>
      <xdr:rowOff>7620</xdr:rowOff>
    </xdr:from>
    <xdr:ext cx="1440180" cy="387905"/>
    <xdr:pic>
      <xdr:nvPicPr>
        <xdr:cNvPr id="23" name="Picture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28247340"/>
          <a:ext cx="1440180" cy="38790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556260</xdr:colOff>
      <xdr:row>27</xdr:row>
      <xdr:rowOff>196215</xdr:rowOff>
    </xdr:from>
    <xdr:to>
      <xdr:col>4</xdr:col>
      <xdr:colOff>1104899</xdr:colOff>
      <xdr:row>30</xdr:row>
      <xdr:rowOff>153034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057775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537210</xdr:colOff>
      <xdr:row>58</xdr:row>
      <xdr:rowOff>158115</xdr:rowOff>
    </xdr:from>
    <xdr:to>
      <xdr:col>4</xdr:col>
      <xdr:colOff>1085849</xdr:colOff>
      <xdr:row>60</xdr:row>
      <xdr:rowOff>110489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0544175"/>
          <a:ext cx="548639" cy="54673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83820</xdr:rowOff>
    </xdr:from>
    <xdr:to>
      <xdr:col>4</xdr:col>
      <xdr:colOff>247304</xdr:colOff>
      <xdr:row>1</xdr:row>
      <xdr:rowOff>411480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83820"/>
          <a:ext cx="544484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33</xdr:row>
      <xdr:rowOff>38100</xdr:rowOff>
    </xdr:from>
    <xdr:to>
      <xdr:col>2</xdr:col>
      <xdr:colOff>712124</xdr:colOff>
      <xdr:row>34</xdr:row>
      <xdr:rowOff>205509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740" y="6111240"/>
          <a:ext cx="544484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70</xdr:row>
      <xdr:rowOff>60960</xdr:rowOff>
    </xdr:from>
    <xdr:to>
      <xdr:col>2</xdr:col>
      <xdr:colOff>681644</xdr:colOff>
      <xdr:row>72</xdr:row>
      <xdr:rowOff>31866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260" y="12611100"/>
          <a:ext cx="544484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91</xdr:row>
      <xdr:rowOff>15240</xdr:rowOff>
    </xdr:from>
    <xdr:to>
      <xdr:col>2</xdr:col>
      <xdr:colOff>681644</xdr:colOff>
      <xdr:row>92</xdr:row>
      <xdr:rowOff>207357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260" y="16680180"/>
          <a:ext cx="544484" cy="5486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</xdr:colOff>
      <xdr:row>0</xdr:row>
      <xdr:rowOff>53340</xdr:rowOff>
    </xdr:from>
    <xdr:to>
      <xdr:col>3</xdr:col>
      <xdr:colOff>704504</xdr:colOff>
      <xdr:row>1</xdr:row>
      <xdr:rowOff>220980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6440" y="53340"/>
          <a:ext cx="544484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205740</xdr:colOff>
      <xdr:row>32</xdr:row>
      <xdr:rowOff>23499</xdr:rowOff>
    </xdr:from>
    <xdr:to>
      <xdr:col>3</xdr:col>
      <xdr:colOff>666404</xdr:colOff>
      <xdr:row>32</xdr:row>
      <xdr:rowOff>487679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160" y="7323459"/>
          <a:ext cx="460664" cy="46418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65</xdr:row>
      <xdr:rowOff>45720</xdr:rowOff>
    </xdr:from>
    <xdr:to>
      <xdr:col>3</xdr:col>
      <xdr:colOff>658784</xdr:colOff>
      <xdr:row>66</xdr:row>
      <xdr:rowOff>342900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20" y="15087600"/>
          <a:ext cx="544484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2</xdr:row>
      <xdr:rowOff>0</xdr:rowOff>
    </xdr:from>
    <xdr:to>
      <xdr:col>2</xdr:col>
      <xdr:colOff>1132601</xdr:colOff>
      <xdr:row>3</xdr:row>
      <xdr:rowOff>0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63246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3208020</xdr:colOff>
      <xdr:row>13</xdr:row>
      <xdr:rowOff>0</xdr:rowOff>
    </xdr:from>
    <xdr:to>
      <xdr:col>3</xdr:col>
      <xdr:colOff>4841</xdr:colOff>
      <xdr:row>14</xdr:row>
      <xdr:rowOff>0</xdr:rowOff>
    </xdr:to>
    <xdr:pic>
      <xdr:nvPicPr>
        <xdr:cNvPr id="8" name="Pictur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860" y="310896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22</xdr:row>
      <xdr:rowOff>7620</xdr:rowOff>
    </xdr:from>
    <xdr:to>
      <xdr:col>2</xdr:col>
      <xdr:colOff>1132601</xdr:colOff>
      <xdr:row>23</xdr:row>
      <xdr:rowOff>7620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540258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3215640</xdr:colOff>
      <xdr:row>33</xdr:row>
      <xdr:rowOff>0</xdr:rowOff>
    </xdr:from>
    <xdr:to>
      <xdr:col>3</xdr:col>
      <xdr:colOff>12461</xdr:colOff>
      <xdr:row>34</xdr:row>
      <xdr:rowOff>0</xdr:rowOff>
    </xdr:to>
    <xdr:pic>
      <xdr:nvPicPr>
        <xdr:cNvPr id="10" name="Picture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480" y="800100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42</xdr:row>
      <xdr:rowOff>182880</xdr:rowOff>
    </xdr:from>
    <xdr:to>
      <xdr:col>2</xdr:col>
      <xdr:colOff>1132601</xdr:colOff>
      <xdr:row>43</xdr:row>
      <xdr:rowOff>373380</xdr:rowOff>
    </xdr:to>
    <xdr:pic>
      <xdr:nvPicPr>
        <xdr:cNvPr id="11" name="Picture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008888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49</xdr:row>
      <xdr:rowOff>0</xdr:rowOff>
    </xdr:from>
    <xdr:to>
      <xdr:col>2</xdr:col>
      <xdr:colOff>1132601</xdr:colOff>
      <xdr:row>50</xdr:row>
      <xdr:rowOff>0</xdr:rowOff>
    </xdr:to>
    <xdr:pic>
      <xdr:nvPicPr>
        <xdr:cNvPr id="12" name="Picture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143000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51</xdr:row>
      <xdr:rowOff>0</xdr:rowOff>
    </xdr:from>
    <xdr:to>
      <xdr:col>2</xdr:col>
      <xdr:colOff>1132601</xdr:colOff>
      <xdr:row>52</xdr:row>
      <xdr:rowOff>0</xdr:rowOff>
    </xdr:to>
    <xdr:pic>
      <xdr:nvPicPr>
        <xdr:cNvPr id="13" name="Picture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200150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57</xdr:row>
      <xdr:rowOff>7620</xdr:rowOff>
    </xdr:from>
    <xdr:to>
      <xdr:col>2</xdr:col>
      <xdr:colOff>1132601</xdr:colOff>
      <xdr:row>58</xdr:row>
      <xdr:rowOff>7620</xdr:rowOff>
    </xdr:to>
    <xdr:pic>
      <xdr:nvPicPr>
        <xdr:cNvPr id="14" name="Picture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334262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67</xdr:row>
      <xdr:rowOff>7620</xdr:rowOff>
    </xdr:from>
    <xdr:to>
      <xdr:col>2</xdr:col>
      <xdr:colOff>1132601</xdr:colOff>
      <xdr:row>68</xdr:row>
      <xdr:rowOff>7620</xdr:rowOff>
    </xdr:to>
    <xdr:pic>
      <xdr:nvPicPr>
        <xdr:cNvPr id="15" name="Picture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588008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71</xdr:row>
      <xdr:rowOff>0</xdr:rowOff>
    </xdr:from>
    <xdr:to>
      <xdr:col>2</xdr:col>
      <xdr:colOff>1140221</xdr:colOff>
      <xdr:row>72</xdr:row>
      <xdr:rowOff>0</xdr:rowOff>
    </xdr:to>
    <xdr:pic>
      <xdr:nvPicPr>
        <xdr:cNvPr id="16" name="Picture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240" y="1701546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78</xdr:row>
      <xdr:rowOff>7620</xdr:rowOff>
    </xdr:from>
    <xdr:to>
      <xdr:col>2</xdr:col>
      <xdr:colOff>1132601</xdr:colOff>
      <xdr:row>79</xdr:row>
      <xdr:rowOff>7620</xdr:rowOff>
    </xdr:to>
    <xdr:pic>
      <xdr:nvPicPr>
        <xdr:cNvPr id="17" name="Picture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854708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3208020</xdr:colOff>
      <xdr:row>80</xdr:row>
      <xdr:rowOff>0</xdr:rowOff>
    </xdr:from>
    <xdr:to>
      <xdr:col>3</xdr:col>
      <xdr:colOff>4841</xdr:colOff>
      <xdr:row>81</xdr:row>
      <xdr:rowOff>0</xdr:rowOff>
    </xdr:to>
    <xdr:pic>
      <xdr:nvPicPr>
        <xdr:cNvPr id="18" name="Picture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860" y="19110960"/>
          <a:ext cx="1414541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3192780</xdr:colOff>
      <xdr:row>59</xdr:row>
      <xdr:rowOff>7620</xdr:rowOff>
    </xdr:from>
    <xdr:to>
      <xdr:col>2</xdr:col>
      <xdr:colOff>1132601</xdr:colOff>
      <xdr:row>60</xdr:row>
      <xdr:rowOff>7620</xdr:rowOff>
    </xdr:to>
    <xdr:pic>
      <xdr:nvPicPr>
        <xdr:cNvPr id="19" name="Picture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3914120"/>
          <a:ext cx="1414541" cy="381000"/>
        </a:xfrm>
        <a:prstGeom prst="rect">
          <a:avLst/>
        </a:prstGeom>
      </xdr:spPr>
    </xdr:pic>
    <xdr:clientData/>
  </xdr:twoCellAnchor>
  <xdr:oneCellAnchor>
    <xdr:from>
      <xdr:col>1</xdr:col>
      <xdr:colOff>3192780</xdr:colOff>
      <xdr:row>78</xdr:row>
      <xdr:rowOff>7620</xdr:rowOff>
    </xdr:from>
    <xdr:ext cx="1414541" cy="381000"/>
    <xdr:pic>
      <xdr:nvPicPr>
        <xdr:cNvPr id="20" name="Pictur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620" y="13342620"/>
          <a:ext cx="1414541" cy="381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29</xdr:row>
      <xdr:rowOff>66675</xdr:rowOff>
    </xdr:from>
    <xdr:to>
      <xdr:col>4</xdr:col>
      <xdr:colOff>542926</xdr:colOff>
      <xdr:row>31</xdr:row>
      <xdr:rowOff>144780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8861" y="612457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</xdr:colOff>
      <xdr:row>2</xdr:row>
      <xdr:rowOff>53340</xdr:rowOff>
    </xdr:from>
    <xdr:to>
      <xdr:col>4</xdr:col>
      <xdr:colOff>541019</xdr:colOff>
      <xdr:row>4</xdr:row>
      <xdr:rowOff>76199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807720"/>
          <a:ext cx="449579" cy="449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24849</xdr:colOff>
      <xdr:row>1</xdr:row>
      <xdr:rowOff>0</xdr:rowOff>
    </xdr:from>
    <xdr:to>
      <xdr:col>2</xdr:col>
      <xdr:colOff>573488</xdr:colOff>
      <xdr:row>2</xdr:row>
      <xdr:rowOff>169627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349" y="414130"/>
          <a:ext cx="548639" cy="554272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30</xdr:row>
      <xdr:rowOff>199244</xdr:rowOff>
    </xdr:from>
    <xdr:to>
      <xdr:col>2</xdr:col>
      <xdr:colOff>558248</xdr:colOff>
      <xdr:row>33</xdr:row>
      <xdr:rowOff>43731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440" y="7224884"/>
          <a:ext cx="466808" cy="484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</xdr:colOff>
      <xdr:row>71</xdr:row>
      <xdr:rowOff>144780</xdr:rowOff>
    </xdr:from>
    <xdr:to>
      <xdr:col>3</xdr:col>
      <xdr:colOff>670559</xdr:colOff>
      <xdr:row>74</xdr:row>
      <xdr:rowOff>143454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720" y="12793980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3</xdr:col>
      <xdr:colOff>165651</xdr:colOff>
      <xdr:row>0</xdr:row>
      <xdr:rowOff>16555</xdr:rowOff>
    </xdr:from>
    <xdr:to>
      <xdr:col>3</xdr:col>
      <xdr:colOff>714290</xdr:colOff>
      <xdr:row>1</xdr:row>
      <xdr:rowOff>269340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3173" y="16555"/>
          <a:ext cx="548639" cy="542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114300</xdr:rowOff>
    </xdr:from>
    <xdr:to>
      <xdr:col>2</xdr:col>
      <xdr:colOff>577214</xdr:colOff>
      <xdr:row>2</xdr:row>
      <xdr:rowOff>182879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14300"/>
          <a:ext cx="548639" cy="563879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</xdr:colOff>
      <xdr:row>41</xdr:row>
      <xdr:rowOff>53340</xdr:rowOff>
    </xdr:from>
    <xdr:to>
      <xdr:col>2</xdr:col>
      <xdr:colOff>603884</xdr:colOff>
      <xdr:row>44</xdr:row>
      <xdr:rowOff>45719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2530" y="7772400"/>
          <a:ext cx="539114" cy="5486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38420</xdr:colOff>
      <xdr:row>1</xdr:row>
      <xdr:rowOff>153682</xdr:rowOff>
    </xdr:from>
    <xdr:to>
      <xdr:col>4</xdr:col>
      <xdr:colOff>587059</xdr:colOff>
      <xdr:row>2</xdr:row>
      <xdr:rowOff>260489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193" y="153682"/>
          <a:ext cx="548639" cy="5486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38421</xdr:colOff>
      <xdr:row>1</xdr:row>
      <xdr:rowOff>128067</xdr:rowOff>
    </xdr:from>
    <xdr:to>
      <xdr:col>4</xdr:col>
      <xdr:colOff>587060</xdr:colOff>
      <xdr:row>2</xdr:row>
      <xdr:rowOff>234875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749" y="12806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32016</xdr:colOff>
      <xdr:row>68</xdr:row>
      <xdr:rowOff>89647</xdr:rowOff>
    </xdr:from>
    <xdr:to>
      <xdr:col>4</xdr:col>
      <xdr:colOff>580655</xdr:colOff>
      <xdr:row>70</xdr:row>
      <xdr:rowOff>223249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344" y="12198403"/>
          <a:ext cx="548639" cy="5486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44824</xdr:colOff>
      <xdr:row>0</xdr:row>
      <xdr:rowOff>134470</xdr:rowOff>
    </xdr:from>
    <xdr:to>
      <xdr:col>4</xdr:col>
      <xdr:colOff>593463</xdr:colOff>
      <xdr:row>2</xdr:row>
      <xdr:rowOff>130499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152" y="134470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25613</xdr:colOff>
      <xdr:row>69</xdr:row>
      <xdr:rowOff>83243</xdr:rowOff>
    </xdr:from>
    <xdr:to>
      <xdr:col>4</xdr:col>
      <xdr:colOff>574252</xdr:colOff>
      <xdr:row>71</xdr:row>
      <xdr:rowOff>80361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13030840"/>
          <a:ext cx="548639" cy="5486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24141</xdr:rowOff>
    </xdr:from>
    <xdr:to>
      <xdr:col>4</xdr:col>
      <xdr:colOff>868680</xdr:colOff>
      <xdr:row>2</xdr:row>
      <xdr:rowOff>321522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24141"/>
          <a:ext cx="861060" cy="861261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40</xdr:row>
      <xdr:rowOff>15240</xdr:rowOff>
    </xdr:from>
    <xdr:to>
      <xdr:col>4</xdr:col>
      <xdr:colOff>868680</xdr:colOff>
      <xdr:row>41</xdr:row>
      <xdr:rowOff>201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8816340"/>
          <a:ext cx="861060" cy="861261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81</xdr:row>
      <xdr:rowOff>7620</xdr:rowOff>
    </xdr:from>
    <xdr:ext cx="861060" cy="861261"/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8150840"/>
          <a:ext cx="861060" cy="861261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114</xdr:row>
      <xdr:rowOff>7620</xdr:rowOff>
    </xdr:from>
    <xdr:ext cx="861060" cy="861261"/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8127980"/>
          <a:ext cx="861060" cy="861261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153</xdr:row>
      <xdr:rowOff>7620</xdr:rowOff>
    </xdr:from>
    <xdr:ext cx="861060" cy="861261"/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25740360"/>
          <a:ext cx="861060" cy="861261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188</xdr:row>
      <xdr:rowOff>7620</xdr:rowOff>
    </xdr:from>
    <xdr:ext cx="861060" cy="861261"/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25740360"/>
          <a:ext cx="861060" cy="861261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271</xdr:row>
      <xdr:rowOff>7620</xdr:rowOff>
    </xdr:from>
    <xdr:ext cx="861060" cy="861261"/>
    <xdr:pic>
      <xdr:nvPicPr>
        <xdr:cNvPr id="15" name="Pictur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42763440"/>
          <a:ext cx="861060" cy="861261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322</xdr:row>
      <xdr:rowOff>7620</xdr:rowOff>
    </xdr:from>
    <xdr:ext cx="861060" cy="861261"/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59977020"/>
          <a:ext cx="861060" cy="8612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?><Relationships xmlns="http://schemas.openxmlformats.org/package/2006/relationships"><Relationship Target="../drawings/drawing1.xml" Type="http://schemas.openxmlformats.org/officeDocument/2006/relationships/drawing" Id="rId3"></Relationship><Relationship Target="../printerSettings/printerSettings1.bin" Type="http://schemas.openxmlformats.org/officeDocument/2006/relationships/printerSettings" Id="rId2"></Relationship><Relationship TargetMode="External" Target="mailto:quotes@medsourcerental.com?subject=Please%20find%20attached%20my%20rental%20request%20form" Type="http://schemas.openxmlformats.org/officeDocument/2006/relationships/hyperlink" Id="rId1"></Relationship><Relationship Target="../ctrlProps/ctrlProp1.xml" Type="http://schemas.openxmlformats.org/officeDocument/2006/relationships/ctrlProp" Id="rId5"></Relationship><Relationship Target="../drawings/vmlDrawing1.vml" Type="http://schemas.openxmlformats.org/officeDocument/2006/relationships/vmlDrawing" Id="rId4"></Relationship></Relationships>
</file>

<file path=xl/worksheets/_rels/sheet10.xml.rels><?xml version="1.0" encoding="UTF-8" ?><Relationships xmlns="http://schemas.openxmlformats.org/package/2006/relationships"><Relationship Target="../drawings/drawing10.xml" Type="http://schemas.openxmlformats.org/officeDocument/2006/relationships/drawing" Id="rId2"></Relationship><Relationship Target="../printerSettings/printerSettings10.bin" Type="http://schemas.openxmlformats.org/officeDocument/2006/relationships/printerSettings" Id="rId1"></Relationship></Relationships>
</file>

<file path=xl/worksheets/_rels/sheet11.xml.rels><?xml version="1.0" encoding="UTF-8" ?><Relationships xmlns="http://schemas.openxmlformats.org/package/2006/relationships"><Relationship Target="../drawings/drawing11.xml" Type="http://schemas.openxmlformats.org/officeDocument/2006/relationships/drawing" Id="rId2"></Relationship><Relationship Target="../printerSettings/printerSettings11.bin" Type="http://schemas.openxmlformats.org/officeDocument/2006/relationships/printerSettings" Id="rId1"></Relationship></Relationships>
</file>

<file path=xl/worksheets/_rels/sheet12.xml.rels><?xml version="1.0" encoding="UTF-8" ?><Relationships xmlns="http://schemas.openxmlformats.org/package/2006/relationships"><Relationship Target="../drawings/drawing12.xml" Type="http://schemas.openxmlformats.org/officeDocument/2006/relationships/drawing" Id="rId2"></Relationship><Relationship Target="../printerSettings/printerSettings12.bin" Type="http://schemas.openxmlformats.org/officeDocument/2006/relationships/printerSettings" Id="rId1"></Relationship></Relationships>
</file>

<file path=xl/worksheets/_rels/sheet13.xml.rels><?xml version="1.0" encoding="UTF-8" ?><Relationships xmlns="http://schemas.openxmlformats.org/package/2006/relationships"><Relationship Target="../drawings/drawing13.xml" Type="http://schemas.openxmlformats.org/officeDocument/2006/relationships/drawing" Id="rId2"></Relationship><Relationship Target="../printerSettings/printerSettings13.bin" Type="http://schemas.openxmlformats.org/officeDocument/2006/relationships/printerSettings" Id="rId1"></Relationship></Relationships>
</file>

<file path=xl/worksheets/_rels/sheet14.xml.rels><?xml version="1.0" encoding="UTF-8" ?><Relationships xmlns="http://schemas.openxmlformats.org/package/2006/relationships"><Relationship Target="../drawings/drawing14.xml" Type="http://schemas.openxmlformats.org/officeDocument/2006/relationships/drawing" Id="rId2"></Relationship><Relationship Target="../printerSettings/printerSettings14.bin" Type="http://schemas.openxmlformats.org/officeDocument/2006/relationships/printerSettings" Id="rId1"></Relationship></Relationships>
</file>

<file path=xl/worksheets/_rels/sheet15.xml.rels><?xml version="1.0" encoding="UTF-8" ?><Relationships xmlns="http://schemas.openxmlformats.org/package/2006/relationships"><Relationship Target="../drawings/drawing15.xml" Type="http://schemas.openxmlformats.org/officeDocument/2006/relationships/drawing" Id="rId1"></Relationship></Relationships>
</file>

<file path=xl/worksheets/_rels/sheet16.xml.rels><?xml version="1.0" encoding="UTF-8" ?><Relationships xmlns="http://schemas.openxmlformats.org/package/2006/relationships"><Relationship Target="../drawings/drawing16.xml" Type="http://schemas.openxmlformats.org/officeDocument/2006/relationships/drawing" Id="rId2"></Relationship><Relationship Target="../printerSettings/printerSettings15.bin" Type="http://schemas.openxmlformats.org/officeDocument/2006/relationships/printerSettings" Id="rId1"></Relationship></Relationships>
</file>

<file path=xl/worksheets/_rels/sheet2.xml.rels><?xml version="1.0" encoding="UTF-8" ?><Relationships xmlns="http://schemas.openxmlformats.org/package/2006/relationships"><Relationship TargetMode="External" Target="https://medsourcerental.com/shop/holders-positioners/articulating-knee-holder/" Type="http://schemas.openxmlformats.org/officeDocument/2006/relationships/hyperlink" Id="rId8"></Relationship><Relationship TargetMode="External" Target="https://medsourcerental.com/shop/signature-products/im-nail-extension/" Type="http://schemas.openxmlformats.org/officeDocument/2006/relationships/hyperlink" Id="rId13"></Relationship><Relationship TargetMode="External" Target="https://medsourcerental.com/shop/miscellaneous/lead-aprons/" Type="http://schemas.openxmlformats.org/officeDocument/2006/relationships/hyperlink" Id="rId18"></Relationship><Relationship TargetMode="External" Target="https://medsourcerental.com/shop/miscellaneous/lead-aprons/" Type="http://schemas.openxmlformats.org/officeDocument/2006/relationships/hyperlink" Id="rId26"></Relationship><Relationship TargetMode="External" Target="https://medsourcerental.com/shop/irrigation-pumps/irrigation-pump/" Type="http://schemas.openxmlformats.org/officeDocument/2006/relationships/hyperlink" Id="rId39"></Relationship><Relationship TargetMode="External" Target="https://medsourcerental.com/shop/cautery/electrosurgical-unit-bovie/" Type="http://schemas.openxmlformats.org/officeDocument/2006/relationships/hyperlink" Id="rId3"></Relationship><Relationship TargetMode="External" Target="https://medsourcerental.com/shop/miscellaneous/lead-aprons/" Type="http://schemas.openxmlformats.org/officeDocument/2006/relationships/hyperlink" Id="rId21"></Relationship><Relationship TargetMode="External" Target="https://medsourcerental.com/shop/tables-table-accessories/fracture-table/" Type="http://schemas.openxmlformats.org/officeDocument/2006/relationships/hyperlink" Id="rId34"></Relationship><Relationship TargetMode="External" Target="https://medsourcerental.com/shop/signature-products/adjustable-lateral-positioning-system/" Type="http://schemas.openxmlformats.org/officeDocument/2006/relationships/hyperlink" Id="rId7"></Relationship><Relationship TargetMode="External" Target="https://medsourcerental.com/shop/signature-products/hip-distraction-unit/" Type="http://schemas.openxmlformats.org/officeDocument/2006/relationships/hyperlink" Id="rId12"></Relationship><Relationship TargetMode="External" Target="https://medsourcerental.com/shop/holders-positioners/spine-holder/" Type="http://schemas.openxmlformats.org/officeDocument/2006/relationships/hyperlink" Id="rId17"></Relationship><Relationship TargetMode="External" Target="https://medsourcerental.com/shop/miscellaneous/lead-aprons/" Type="http://schemas.openxmlformats.org/officeDocument/2006/relationships/hyperlink" Id="rId25"></Relationship><Relationship TargetMode="External" Target="https://medsourcerental.com/shop/miscellaneous/travel-tables/" Type="http://schemas.openxmlformats.org/officeDocument/2006/relationships/hyperlink" Id="rId33"></Relationship><Relationship TargetMode="External" Target="https://medsourcerental.com/shop/suction/suction-fluid-evacuation/" Type="http://schemas.openxmlformats.org/officeDocument/2006/relationships/hyperlink" Id="rId38"></Relationship><Relationship TargetMode="External" Target="https://medsourcerental.com/shop/cautery/electrosurgical-unit-bovie/" Type="http://schemas.openxmlformats.org/officeDocument/2006/relationships/hyperlink" Id="rId2"></Relationship><Relationship TargetMode="External" Target="https://medsourcerental.com/shop/holders-positioners/skull-clamps/" Type="http://schemas.openxmlformats.org/officeDocument/2006/relationships/hyperlink" Id="rId16"></Relationship><Relationship TargetMode="External" Target="https://medsourcerental.com/shop/miscellaneous/lead-aprons/" Type="http://schemas.openxmlformats.org/officeDocument/2006/relationships/hyperlink" Id="rId20"></Relationship><Relationship TargetMode="External" Target="https://medsourcerental.com/shop/miscellaneous/step-stools/" Type="http://schemas.openxmlformats.org/officeDocument/2006/relationships/hyperlink" Id="rId29"></Relationship><Relationship Target="../drawings/drawing2.xml" Type="http://schemas.openxmlformats.org/officeDocument/2006/relationships/drawing" Id="rId41"></Relationship><Relationship TargetMode="External" Target="https://medsourcerental.com/shop/cautery/electrosurgical-unit-bovie/" Type="http://schemas.openxmlformats.org/officeDocument/2006/relationships/hyperlink" Id="rId1"></Relationship><Relationship TargetMode="External" Target="https://medsourcerental.com/shop/signature-products/surgical-table-clamps-add-a-rail/" Type="http://schemas.openxmlformats.org/officeDocument/2006/relationships/hyperlink" Id="rId6"></Relationship><Relationship TargetMode="External" Target="https://medsourcerental.com/shop/holders-positioners/de-mayo-style-positioner-tkr/" Type="http://schemas.openxmlformats.org/officeDocument/2006/relationships/hyperlink" Id="rId11"></Relationship><Relationship TargetMode="External" Target="https://medsourcerental.com/shop/miscellaneous/lead-aprons/" Type="http://schemas.openxmlformats.org/officeDocument/2006/relationships/hyperlink" Id="rId24"></Relationship><Relationship TargetMode="External" Target="https://medsourcerental.com/shop/tables-table-accessories/lab-5000-lt-surgical-tables/" Type="http://schemas.openxmlformats.org/officeDocument/2006/relationships/hyperlink" Id="rId32"></Relationship><Relationship TargetMode="External" Target="https://medsourcerental.com/shop/lighting/surgical-headlights/" Type="http://schemas.openxmlformats.org/officeDocument/2006/relationships/hyperlink" Id="rId37"></Relationship><Relationship Target="../printerSettings/printerSettings2.bin" Type="http://schemas.openxmlformats.org/officeDocument/2006/relationships/printerSettings" Id="rId40"></Relationship><Relationship TargetMode="External" Target="https://medsourcerental.com/shop/cautery/serfas-rf/" Type="http://schemas.openxmlformats.org/officeDocument/2006/relationships/hyperlink" Id="rId5"></Relationship><Relationship TargetMode="External" Target="https://medsourcerental.com/shop/holders-positioners/gel-bumps-donuts/" Type="http://schemas.openxmlformats.org/officeDocument/2006/relationships/hyperlink" Id="rId15"></Relationship><Relationship TargetMode="External" Target="https://medsourcerental.com/shop/miscellaneous/lead-aprons/" Type="http://schemas.openxmlformats.org/officeDocument/2006/relationships/hyperlink" Id="rId23"></Relationship><Relationship TargetMode="External" Target="https://medsourcerental.com/shop/miscellaneous/lead-glasses/" Type="http://schemas.openxmlformats.org/officeDocument/2006/relationships/hyperlink" Id="rId28"></Relationship><Relationship TargetMode="External" Target="https://medsourcerental.com/shop/lighting/led-surgical-light/" Type="http://schemas.openxmlformats.org/officeDocument/2006/relationships/hyperlink" Id="rId36"></Relationship><Relationship TargetMode="External" Target="https://medsourcerental.com/shop/signature-products/breaking-adjustable-lateral-positioning-system-breaking-alps/" Type="http://schemas.openxmlformats.org/officeDocument/2006/relationships/hyperlink" Id="rId10"></Relationship><Relationship TargetMode="External" Target="https://medsourcerental.com/shop/miscellaneous/lead-aprons/" Type="http://schemas.openxmlformats.org/officeDocument/2006/relationships/hyperlink" Id="rId19"></Relationship><Relationship TargetMode="External" Target="https://medsourcerental.com/shop/miscellaneous/surgical-scrubs/" Type="http://schemas.openxmlformats.org/officeDocument/2006/relationships/hyperlink" Id="rId31"></Relationship><Relationship TargetMode="External" Target="https://medsourcerental.com/shop/suction/smoke-evacuation/" Type="http://schemas.openxmlformats.org/officeDocument/2006/relationships/hyperlink" Id="rId4"></Relationship><Relationship TargetMode="External" Target="https://medsourcerental.com/shop/signature-products/beach-chair/" Type="http://schemas.openxmlformats.org/officeDocument/2006/relationships/hyperlink" Id="rId9"></Relationship><Relationship TargetMode="External" Target="https://medsourcerental.com/shop/holders-positioners/sawbones-extremity-holder/" Type="http://schemas.openxmlformats.org/officeDocument/2006/relationships/hyperlink" Id="rId14"></Relationship><Relationship TargetMode="External" Target="https://medsourcerental.com/shop/miscellaneous/lead-aprons/" Type="http://schemas.openxmlformats.org/officeDocument/2006/relationships/hyperlink" Id="rId22"></Relationship><Relationship TargetMode="External" Target="https://medsourcerental.com/shop/miscellaneous/lead-apron-rack/" Type="http://schemas.openxmlformats.org/officeDocument/2006/relationships/hyperlink" Id="rId27"></Relationship><Relationship TargetMode="External" Target="https://medsourcerental.com/shop/miscellaneous/c-arm-flooring/" Type="http://schemas.openxmlformats.org/officeDocument/2006/relationships/hyperlink" Id="rId30"></Relationship><Relationship TargetMode="External" Target="https://medsourcerental.com/shop/lighting/xenon-light-source/" Type="http://schemas.openxmlformats.org/officeDocument/2006/relationships/hyperlink" Id="rId35"></Relationship></Relationships>
</file>

<file path=xl/worksheets/_rels/sheet3.xml.rels><?xml version="1.0" encoding="UTF-8" ?><Relationships xmlns="http://schemas.openxmlformats.org/package/2006/relationships"><Relationship Target="../drawings/drawing3.xml" Type="http://schemas.openxmlformats.org/officeDocument/2006/relationships/drawing" Id="rId2"></Relationship><Relationship Target="../printerSettings/printerSettings3.bin" Type="http://schemas.openxmlformats.org/officeDocument/2006/relationships/printerSettings" Id="rId1"></Relationship></Relationships>
</file>

<file path=xl/worksheets/_rels/sheet4.xml.rels><?xml version="1.0" encoding="UTF-8" ?><Relationships xmlns="http://schemas.openxmlformats.org/package/2006/relationships"><Relationship Target="../drawings/drawing4.xml" Type="http://schemas.openxmlformats.org/officeDocument/2006/relationships/drawing" Id="rId2"></Relationship><Relationship Target="../printerSettings/printerSettings4.bin" Type="http://schemas.openxmlformats.org/officeDocument/2006/relationships/printerSettings" Id="rId1"></Relationship></Relationships>
</file>

<file path=xl/worksheets/_rels/sheet5.xml.rels><?xml version="1.0" encoding="UTF-8" ?><Relationships xmlns="http://schemas.openxmlformats.org/package/2006/relationships"><Relationship Target="../drawings/drawing5.xml" Type="http://schemas.openxmlformats.org/officeDocument/2006/relationships/drawing" Id="rId2"></Relationship><Relationship Target="../printerSettings/printerSettings5.bin" Type="http://schemas.openxmlformats.org/officeDocument/2006/relationships/printerSettings" Id="rId1"></Relationship></Relationships>
</file>

<file path=xl/worksheets/_rels/sheet6.xml.rels><?xml version="1.0" encoding="UTF-8" ?><Relationships xmlns="http://schemas.openxmlformats.org/package/2006/relationships"><Relationship Target="../drawings/drawing6.xml" Type="http://schemas.openxmlformats.org/officeDocument/2006/relationships/drawing" Id="rId2"></Relationship><Relationship Target="../printerSettings/printerSettings6.bin" Type="http://schemas.openxmlformats.org/officeDocument/2006/relationships/printerSettings" Id="rId1"></Relationship></Relationships>
</file>

<file path=xl/worksheets/_rels/sheet7.xml.rels><?xml version="1.0" encoding="UTF-8" ?><Relationships xmlns="http://schemas.openxmlformats.org/package/2006/relationships"><Relationship Target="../drawings/drawing7.xml" Type="http://schemas.openxmlformats.org/officeDocument/2006/relationships/drawing" Id="rId2"></Relationship><Relationship Target="../printerSettings/printerSettings7.bin" Type="http://schemas.openxmlformats.org/officeDocument/2006/relationships/printerSettings" Id="rId1"></Relationship></Relationships>
</file>

<file path=xl/worksheets/_rels/sheet8.xml.rels><?xml version="1.0" encoding="UTF-8" ?><Relationships xmlns="http://schemas.openxmlformats.org/package/2006/relationships"><Relationship Target="../drawings/drawing8.xml" Type="http://schemas.openxmlformats.org/officeDocument/2006/relationships/drawing" Id="rId2"></Relationship><Relationship Target="../printerSettings/printerSettings8.bin" Type="http://schemas.openxmlformats.org/officeDocument/2006/relationships/printerSettings" Id="rId1"></Relationship></Relationships>
</file>

<file path=xl/worksheets/_rels/sheet9.xml.rels><?xml version="1.0" encoding="UTF-8" ?><Relationships xmlns="http://schemas.openxmlformats.org/package/2006/relationships"><Relationship Target="../drawings/drawing9.xml" Type="http://schemas.openxmlformats.org/officeDocument/2006/relationships/drawing" Id="rId2"></Relationship><Relationship Target="../printerSettings/printerSettings9.bin" Type="http://schemas.openxmlformats.org/officeDocument/2006/relationships/printerSettings" Id="rId1"></Relationship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2314-F4A2-447E-BCBA-93BBF8AF2478}">
  <sheetPr codeName="Sheet1">
    <tabColor rgb="FF00B050"/>
  </sheetPr>
  <dimension ref="A1:P35"/>
  <sheetViews>
    <sheetView tabSelected="1" workbookViewId="0">
      <selection activeCell="B4" sqref="B4:D4"/>
    </sheetView>
  </sheetViews>
  <sheetFormatPr defaultColWidth="9.109375" defaultRowHeight="13.2" x14ac:dyDescent="0.25"/>
  <cols>
    <col min="1" max="1" width="27.6640625" style="147" customWidth="1"/>
    <col min="2" max="2" width="10.6640625" style="147" customWidth="1"/>
    <col min="3" max="3" width="5.6640625" style="147" customWidth="1"/>
    <col min="4" max="4" width="27.6640625" style="147" customWidth="1"/>
    <col min="5" max="5" width="10.6640625" style="147" customWidth="1"/>
    <col min="6" max="6" width="5.6640625" style="147" customWidth="1"/>
    <col min="7" max="7" width="15.6640625" style="147" customWidth="1"/>
    <col min="8" max="8" width="17" style="147" customWidth="1"/>
    <col min="9" max="9" width="10.6640625" style="147" customWidth="1"/>
    <col min="10" max="10" width="5.6640625" style="147" customWidth="1"/>
    <col min="11" max="16384" width="9.109375" style="147"/>
  </cols>
  <sheetData>
    <row r="1" spans="1:16" ht="25.35" customHeight="1" x14ac:dyDescent="0.25">
      <c r="A1" s="560" t="s">
        <v>1678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6" ht="25.35" customHeight="1" thickBot="1" x14ac:dyDescent="0.3">
      <c r="A2" s="616" t="s">
        <v>1004</v>
      </c>
      <c r="B2" s="617"/>
      <c r="C2" s="617"/>
      <c r="D2" s="617"/>
      <c r="E2" s="617"/>
      <c r="F2" s="617"/>
      <c r="G2" s="617"/>
      <c r="H2" s="617"/>
      <c r="I2" s="617"/>
      <c r="J2" s="617"/>
    </row>
    <row r="3" spans="1:16" s="149" customFormat="1" ht="22.35" customHeight="1" x14ac:dyDescent="0.25">
      <c r="A3" s="601" t="s">
        <v>716</v>
      </c>
      <c r="B3" s="602"/>
      <c r="C3" s="602"/>
      <c r="D3" s="603"/>
      <c r="E3" s="604" t="s">
        <v>735</v>
      </c>
      <c r="F3" s="605"/>
      <c r="G3" s="605"/>
      <c r="H3" s="605"/>
      <c r="I3" s="605"/>
      <c r="J3" s="606"/>
    </row>
    <row r="4" spans="1:16" ht="18" customHeight="1" x14ac:dyDescent="0.25">
      <c r="A4" s="181" t="s">
        <v>717</v>
      </c>
      <c r="B4" s="564"/>
      <c r="C4" s="565"/>
      <c r="D4" s="566"/>
      <c r="E4" s="610" t="s">
        <v>736</v>
      </c>
      <c r="F4" s="611"/>
      <c r="G4" s="612"/>
      <c r="H4" s="564"/>
      <c r="I4" s="565"/>
      <c r="J4" s="566"/>
    </row>
    <row r="5" spans="1:16" ht="18" customHeight="1" x14ac:dyDescent="0.25">
      <c r="A5" s="182" t="s">
        <v>718</v>
      </c>
      <c r="B5" s="564"/>
      <c r="C5" s="565"/>
      <c r="D5" s="566"/>
      <c r="E5" s="607" t="s">
        <v>971</v>
      </c>
      <c r="F5" s="608"/>
      <c r="G5" s="609"/>
      <c r="H5" s="564"/>
      <c r="I5" s="565"/>
      <c r="J5" s="566"/>
    </row>
    <row r="6" spans="1:16" ht="18" customHeight="1" x14ac:dyDescent="0.25">
      <c r="A6" s="181" t="s">
        <v>726</v>
      </c>
      <c r="B6" s="564"/>
      <c r="C6" s="565"/>
      <c r="D6" s="566"/>
      <c r="E6" s="624" t="s">
        <v>722</v>
      </c>
      <c r="F6" s="625"/>
      <c r="G6" s="626"/>
      <c r="H6" s="564"/>
      <c r="I6" s="565"/>
      <c r="J6" s="566"/>
    </row>
    <row r="7" spans="1:16" ht="18" customHeight="1" x14ac:dyDescent="0.25">
      <c r="A7" s="182" t="s">
        <v>719</v>
      </c>
      <c r="B7" s="564"/>
      <c r="C7" s="565"/>
      <c r="D7" s="566"/>
      <c r="E7" s="607" t="s">
        <v>723</v>
      </c>
      <c r="F7" s="608"/>
      <c r="G7" s="609"/>
      <c r="H7" s="564"/>
      <c r="I7" s="565"/>
      <c r="J7" s="566"/>
      <c r="P7" s="188"/>
    </row>
    <row r="8" spans="1:16" ht="18" customHeight="1" x14ac:dyDescent="0.25">
      <c r="A8" s="181" t="s">
        <v>720</v>
      </c>
      <c r="B8" s="564"/>
      <c r="C8" s="565"/>
      <c r="D8" s="566"/>
      <c r="E8" s="624" t="s">
        <v>724</v>
      </c>
      <c r="F8" s="625"/>
      <c r="G8" s="626"/>
      <c r="H8" s="564"/>
      <c r="I8" s="565"/>
      <c r="J8" s="566"/>
    </row>
    <row r="9" spans="1:16" ht="18" customHeight="1" x14ac:dyDescent="0.25">
      <c r="A9" s="182" t="s">
        <v>721</v>
      </c>
      <c r="B9" s="564"/>
      <c r="C9" s="565"/>
      <c r="D9" s="566"/>
      <c r="E9" s="607" t="s">
        <v>725</v>
      </c>
      <c r="F9" s="608"/>
      <c r="G9" s="609"/>
      <c r="H9" s="564"/>
      <c r="I9" s="565"/>
      <c r="J9" s="566"/>
    </row>
    <row r="10" spans="1:16" ht="18" customHeight="1" x14ac:dyDescent="0.25">
      <c r="A10" s="183"/>
      <c r="B10" s="613"/>
      <c r="C10" s="614"/>
      <c r="D10" s="615"/>
      <c r="E10" s="627" t="s">
        <v>1061</v>
      </c>
      <c r="F10" s="628"/>
      <c r="G10" s="629"/>
      <c r="H10" s="564"/>
      <c r="I10" s="565"/>
      <c r="J10" s="566"/>
    </row>
    <row r="11" spans="1:16" ht="18" customHeight="1" x14ac:dyDescent="0.25">
      <c r="A11" s="184"/>
      <c r="B11" s="633"/>
      <c r="C11" s="634"/>
      <c r="D11" s="635"/>
      <c r="E11" s="607" t="s">
        <v>1062</v>
      </c>
      <c r="F11" s="608"/>
      <c r="G11" s="609"/>
      <c r="H11" s="564"/>
      <c r="I11" s="565"/>
      <c r="J11" s="566"/>
    </row>
    <row r="12" spans="1:16" s="149" customFormat="1" ht="22.35" customHeight="1" x14ac:dyDescent="0.25">
      <c r="A12" s="630" t="s">
        <v>727</v>
      </c>
      <c r="B12" s="631"/>
      <c r="C12" s="631"/>
      <c r="D12" s="631"/>
      <c r="E12" s="631"/>
      <c r="F12" s="631"/>
      <c r="G12" s="631"/>
      <c r="H12" s="631"/>
      <c r="I12" s="631"/>
      <c r="J12" s="632"/>
    </row>
    <row r="13" spans="1:16" ht="18" customHeight="1" x14ac:dyDescent="0.25">
      <c r="A13" s="181" t="s">
        <v>728</v>
      </c>
      <c r="B13" s="564"/>
      <c r="C13" s="565"/>
      <c r="D13" s="566"/>
      <c r="E13" s="567" t="s">
        <v>731</v>
      </c>
      <c r="F13" s="568"/>
      <c r="G13" s="568"/>
      <c r="H13" s="568"/>
      <c r="I13" s="568"/>
      <c r="J13" s="569"/>
    </row>
    <row r="14" spans="1:16" ht="18" customHeight="1" x14ac:dyDescent="0.25">
      <c r="A14" s="182" t="s">
        <v>729</v>
      </c>
      <c r="B14" s="564"/>
      <c r="C14" s="565"/>
      <c r="D14" s="566"/>
      <c r="E14" s="581" t="s">
        <v>733</v>
      </c>
      <c r="F14" s="582"/>
      <c r="G14" s="582"/>
      <c r="H14" s="582"/>
      <c r="I14" s="582"/>
      <c r="J14" s="583"/>
    </row>
    <row r="15" spans="1:16" ht="18" customHeight="1" x14ac:dyDescent="0.25">
      <c r="A15" s="181" t="s">
        <v>1058</v>
      </c>
      <c r="B15" s="564"/>
      <c r="C15" s="565"/>
      <c r="D15" s="566"/>
      <c r="E15" s="567" t="s">
        <v>1060</v>
      </c>
      <c r="F15" s="568"/>
      <c r="G15" s="568"/>
      <c r="H15" s="568"/>
      <c r="I15" s="568"/>
      <c r="J15" s="569"/>
    </row>
    <row r="16" spans="1:16" ht="18" customHeight="1" x14ac:dyDescent="0.25">
      <c r="A16" s="182" t="s">
        <v>1059</v>
      </c>
      <c r="B16" s="564"/>
      <c r="C16" s="565"/>
      <c r="D16" s="566"/>
      <c r="E16" s="581" t="s">
        <v>1060</v>
      </c>
      <c r="F16" s="582"/>
      <c r="G16" s="582"/>
      <c r="H16" s="582"/>
      <c r="I16" s="582"/>
      <c r="J16" s="583"/>
    </row>
    <row r="17" spans="1:15" ht="18" customHeight="1" x14ac:dyDescent="0.25">
      <c r="A17" s="181" t="s">
        <v>730</v>
      </c>
      <c r="B17" s="564"/>
      <c r="C17" s="565"/>
      <c r="D17" s="566"/>
      <c r="E17" s="567" t="s">
        <v>732</v>
      </c>
      <c r="F17" s="568"/>
      <c r="G17" s="568"/>
      <c r="H17" s="568"/>
      <c r="I17" s="568"/>
      <c r="J17" s="569"/>
    </row>
    <row r="18" spans="1:15" ht="18" customHeight="1" x14ac:dyDescent="0.25">
      <c r="A18" s="182" t="s">
        <v>1064</v>
      </c>
      <c r="B18" s="564"/>
      <c r="C18" s="565"/>
      <c r="D18" s="566"/>
      <c r="E18" s="581" t="s">
        <v>1063</v>
      </c>
      <c r="F18" s="582"/>
      <c r="G18" s="582"/>
      <c r="H18" s="582"/>
      <c r="I18" s="582"/>
      <c r="J18" s="583"/>
    </row>
    <row r="19" spans="1:15" ht="18" customHeight="1" x14ac:dyDescent="0.25">
      <c r="A19" s="181" t="s">
        <v>1065</v>
      </c>
      <c r="B19" s="564"/>
      <c r="C19" s="565"/>
      <c r="D19" s="566"/>
      <c r="E19" s="567" t="s">
        <v>1066</v>
      </c>
      <c r="F19" s="568"/>
      <c r="G19" s="568"/>
      <c r="H19" s="568"/>
      <c r="I19" s="568"/>
      <c r="J19" s="569"/>
    </row>
    <row r="20" spans="1:15" ht="18" customHeight="1" thickBot="1" x14ac:dyDescent="0.3">
      <c r="A20" s="185" t="s">
        <v>734</v>
      </c>
      <c r="B20" s="564"/>
      <c r="C20" s="565"/>
      <c r="D20" s="566"/>
      <c r="E20" s="591" t="s">
        <v>737</v>
      </c>
      <c r="F20" s="592"/>
      <c r="G20" s="592"/>
      <c r="H20" s="592"/>
      <c r="I20" s="592"/>
      <c r="J20" s="593"/>
    </row>
    <row r="21" spans="1:15" ht="4.2" customHeight="1" thickBot="1" x14ac:dyDescent="0.3">
      <c r="A21" s="175"/>
      <c r="B21" s="175"/>
      <c r="C21" s="175"/>
    </row>
    <row r="22" spans="1:15" ht="25.2" customHeight="1" thickBot="1" x14ac:dyDescent="0.3">
      <c r="A22" s="191"/>
      <c r="B22" s="192"/>
      <c r="C22" s="596"/>
      <c r="D22" s="597"/>
      <c r="E22" s="586"/>
      <c r="F22" s="587"/>
      <c r="G22" s="193"/>
      <c r="H22" s="193"/>
      <c r="I22" s="193"/>
      <c r="J22" s="194"/>
    </row>
    <row r="23" spans="1:15" ht="4.2" customHeight="1" x14ac:dyDescent="0.25">
      <c r="A23" s="175"/>
      <c r="B23" s="175"/>
      <c r="C23" s="175"/>
    </row>
    <row r="24" spans="1:15" ht="34.950000000000003" customHeight="1" thickBot="1" x14ac:dyDescent="0.3">
      <c r="A24" s="584" t="s">
        <v>1018</v>
      </c>
      <c r="B24" s="585"/>
      <c r="C24" s="585"/>
      <c r="D24" s="585"/>
      <c r="E24" s="585"/>
      <c r="F24" s="585"/>
      <c r="G24" s="585"/>
      <c r="H24" s="585"/>
      <c r="I24" s="585"/>
      <c r="J24" s="585"/>
    </row>
    <row r="25" spans="1:15" s="149" customFormat="1" ht="45" customHeight="1" thickBot="1" x14ac:dyDescent="0.3">
      <c r="A25" s="594" t="s">
        <v>819</v>
      </c>
      <c r="B25" s="595"/>
      <c r="C25" s="143" t="s">
        <v>780</v>
      </c>
      <c r="D25" s="598" t="s">
        <v>820</v>
      </c>
      <c r="E25" s="595"/>
      <c r="F25" s="144" t="s">
        <v>780</v>
      </c>
      <c r="G25" s="599" t="s">
        <v>1017</v>
      </c>
      <c r="H25" s="600"/>
      <c r="I25" s="595"/>
      <c r="J25" s="145" t="s">
        <v>780</v>
      </c>
    </row>
    <row r="26" spans="1:15" ht="16.350000000000001" customHeight="1" x14ac:dyDescent="0.25">
      <c r="A26" s="573" t="s">
        <v>806</v>
      </c>
      <c r="B26" s="574"/>
      <c r="C26" s="115">
        <f>SUM(Equipment!D38)</f>
        <v>0</v>
      </c>
      <c r="D26" s="573" t="s">
        <v>809</v>
      </c>
      <c r="E26" s="574"/>
      <c r="F26" s="116">
        <f>SUM('Cardiovascular-Thoracic'!D24)</f>
        <v>0</v>
      </c>
      <c r="G26" s="573" t="s">
        <v>815</v>
      </c>
      <c r="H26" s="574"/>
      <c r="I26" s="574"/>
      <c r="J26" s="114">
        <f>SUM('Ancillary Sets'!B16)</f>
        <v>0</v>
      </c>
      <c r="N26" s="176"/>
    </row>
    <row r="27" spans="1:15" ht="16.350000000000001" customHeight="1" x14ac:dyDescent="0.25">
      <c r="A27" s="572" t="s">
        <v>993</v>
      </c>
      <c r="B27" s="571"/>
      <c r="C27" s="159">
        <f>SUM('Towers, Scopes, ETC'!B51)</f>
        <v>0</v>
      </c>
      <c r="D27" s="572" t="s">
        <v>810</v>
      </c>
      <c r="E27" s="571"/>
      <c r="F27" s="116">
        <f>SUM(Endoscopic!D71)</f>
        <v>0</v>
      </c>
      <c r="G27" s="572" t="s">
        <v>816</v>
      </c>
      <c r="H27" s="571"/>
      <c r="I27" s="571"/>
      <c r="J27" s="115"/>
    </row>
    <row r="28" spans="1:15" ht="16.350000000000001" customHeight="1" x14ac:dyDescent="0.25">
      <c r="A28" s="570" t="s">
        <v>807</v>
      </c>
      <c r="B28" s="571"/>
      <c r="C28" s="159">
        <f>SUM(CORE!D71)</f>
        <v>0</v>
      </c>
      <c r="D28" s="572" t="s">
        <v>811</v>
      </c>
      <c r="E28" s="571"/>
      <c r="F28" s="116">
        <f>SUM('Dental-CMF-ENT-Plastics Special'!D71)</f>
        <v>0</v>
      </c>
      <c r="G28" s="562" t="s">
        <v>970</v>
      </c>
      <c r="H28" s="571"/>
      <c r="I28" s="571"/>
      <c r="J28" s="157">
        <f>SUM('Cleaning-Disposable-PPE Kits'!D68)</f>
        <v>0</v>
      </c>
    </row>
    <row r="29" spans="1:15" ht="16.350000000000001" customHeight="1" x14ac:dyDescent="0.25">
      <c r="A29" s="570" t="s">
        <v>808</v>
      </c>
      <c r="B29" s="571"/>
      <c r="C29" s="159">
        <f>SUM('System 5'!B71)</f>
        <v>0</v>
      </c>
      <c r="D29" s="572" t="s">
        <v>812</v>
      </c>
      <c r="E29" s="571"/>
      <c r="F29" s="116">
        <f>SUM('General Soft Tissue'!D335)</f>
        <v>0</v>
      </c>
      <c r="G29" s="562" t="s">
        <v>1173</v>
      </c>
      <c r="H29" s="563"/>
      <c r="I29" s="563"/>
      <c r="J29" s="289">
        <f>SUM(Disposables!B109)</f>
        <v>0</v>
      </c>
    </row>
    <row r="30" spans="1:15" ht="16.350000000000001" customHeight="1" x14ac:dyDescent="0.25">
      <c r="A30" s="620"/>
      <c r="B30" s="571"/>
      <c r="C30" s="160"/>
      <c r="D30" s="572" t="s">
        <v>813</v>
      </c>
      <c r="E30" s="571"/>
      <c r="F30" s="116">
        <f>SUM('GYN-GU-Urology'!D17)</f>
        <v>0</v>
      </c>
      <c r="G30" s="588" t="s">
        <v>1211</v>
      </c>
      <c r="H30" s="589"/>
      <c r="I30" s="590"/>
      <c r="J30" s="480">
        <f>SUM('Disposables (Burs - Blades)'!D88)</f>
        <v>0</v>
      </c>
      <c r="M30" s="177"/>
      <c r="N30" s="177"/>
      <c r="O30" s="177"/>
    </row>
    <row r="31" spans="1:15" ht="16.350000000000001" customHeight="1" x14ac:dyDescent="0.25">
      <c r="A31" s="621"/>
      <c r="B31" s="571"/>
      <c r="C31" s="161"/>
      <c r="D31" s="572" t="s">
        <v>814</v>
      </c>
      <c r="E31" s="571"/>
      <c r="F31" s="113">
        <f>SUM('Ortho-Spine-Neuro-CMF'!D196)</f>
        <v>0</v>
      </c>
      <c r="G31" s="575"/>
      <c r="H31" s="576"/>
      <c r="I31" s="577"/>
      <c r="J31" s="160"/>
    </row>
    <row r="32" spans="1:15" ht="16.350000000000001" customHeight="1" thickBot="1" x14ac:dyDescent="0.3">
      <c r="A32" s="622"/>
      <c r="B32" s="623"/>
      <c r="C32" s="146"/>
      <c r="D32" s="618"/>
      <c r="E32" s="619"/>
      <c r="F32" s="158"/>
      <c r="G32" s="578"/>
      <c r="H32" s="579"/>
      <c r="I32" s="580"/>
      <c r="J32" s="290"/>
    </row>
    <row r="33" spans="5:5" ht="16.350000000000001" customHeight="1" x14ac:dyDescent="0.25"/>
    <row r="35" spans="5:5" x14ac:dyDescent="0.25">
      <c r="E35" s="176"/>
    </row>
  </sheetData>
  <mergeCells count="72">
    <mergeCell ref="H7:J7"/>
    <mergeCell ref="E6:G6"/>
    <mergeCell ref="A12:J12"/>
    <mergeCell ref="B13:D13"/>
    <mergeCell ref="H11:J11"/>
    <mergeCell ref="B9:D9"/>
    <mergeCell ref="H10:J10"/>
    <mergeCell ref="B11:D11"/>
    <mergeCell ref="A2:J2"/>
    <mergeCell ref="D32:E32"/>
    <mergeCell ref="A30:B30"/>
    <mergeCell ref="A31:B31"/>
    <mergeCell ref="A32:B32"/>
    <mergeCell ref="D31:E31"/>
    <mergeCell ref="D30:E30"/>
    <mergeCell ref="E18:J18"/>
    <mergeCell ref="E19:J19"/>
    <mergeCell ref="E8:G8"/>
    <mergeCell ref="E9:G9"/>
    <mergeCell ref="E10:G10"/>
    <mergeCell ref="E11:G11"/>
    <mergeCell ref="B8:D8"/>
    <mergeCell ref="H8:J8"/>
    <mergeCell ref="H9:J9"/>
    <mergeCell ref="G27:I27"/>
    <mergeCell ref="G28:I28"/>
    <mergeCell ref="A26:B26"/>
    <mergeCell ref="A3:D3"/>
    <mergeCell ref="H4:J4"/>
    <mergeCell ref="H5:J5"/>
    <mergeCell ref="E3:J3"/>
    <mergeCell ref="B4:D4"/>
    <mergeCell ref="B5:D5"/>
    <mergeCell ref="E5:G5"/>
    <mergeCell ref="E4:G4"/>
    <mergeCell ref="B6:D6"/>
    <mergeCell ref="H6:J6"/>
    <mergeCell ref="E13:J13"/>
    <mergeCell ref="E7:G7"/>
    <mergeCell ref="B10:D10"/>
    <mergeCell ref="A27:B27"/>
    <mergeCell ref="G31:I31"/>
    <mergeCell ref="G32:I32"/>
    <mergeCell ref="E14:J14"/>
    <mergeCell ref="A24:J24"/>
    <mergeCell ref="E22:F22"/>
    <mergeCell ref="B14:D14"/>
    <mergeCell ref="G30:I30"/>
    <mergeCell ref="E20:J20"/>
    <mergeCell ref="E15:J15"/>
    <mergeCell ref="E16:J16"/>
    <mergeCell ref="A25:B25"/>
    <mergeCell ref="C22:D22"/>
    <mergeCell ref="D25:E25"/>
    <mergeCell ref="G25:I25"/>
    <mergeCell ref="A28:B28"/>
    <mergeCell ref="A1:J1"/>
    <mergeCell ref="G29:I29"/>
    <mergeCell ref="B17:D17"/>
    <mergeCell ref="B18:D18"/>
    <mergeCell ref="B19:D19"/>
    <mergeCell ref="B20:D20"/>
    <mergeCell ref="E17:J17"/>
    <mergeCell ref="A29:B29"/>
    <mergeCell ref="D27:E27"/>
    <mergeCell ref="D28:E28"/>
    <mergeCell ref="D29:E29"/>
    <mergeCell ref="B15:D15"/>
    <mergeCell ref="B16:D16"/>
    <mergeCell ref="B7:D7"/>
    <mergeCell ref="D26:E26"/>
    <mergeCell ref="G26:I26"/>
  </mergeCells>
  <conditionalFormatting sqref="B4:D9">
    <cfRule type="containsBlanks" dxfId="98" priority="3">
      <formula>LEN(TRIM(B4))=0</formula>
    </cfRule>
  </conditionalFormatting>
  <conditionalFormatting sqref="H4:J11">
    <cfRule type="containsBlanks" dxfId="97" priority="2">
      <formula>LEN(TRIM(H4))=0</formula>
    </cfRule>
  </conditionalFormatting>
  <conditionalFormatting sqref="B13:D20">
    <cfRule type="containsBlanks" dxfId="96" priority="1">
      <formula>LEN(TRIM(B13))=0</formula>
    </cfRule>
  </conditionalFormatting>
  <hyperlinks>
    <hyperlink ref="A26" location="Equipment!A1" display="EQUIPMENT" xr:uid="{B24FA678-A8C5-4420-BFFB-A9BB3A683575}"/>
    <hyperlink ref="D26" location="'Cardiovascular-Thoracic'!A1" display="CARDIOVASCULAR - THORACIC" xr:uid="{1D68331F-1305-4EE8-8E25-16B38BB9CF3D}"/>
    <hyperlink ref="D27" location="Endoscopic!A1" display="ENDOSCOPIC" xr:uid="{E41782D3-02D4-4276-AFB3-2B2121BB6755}"/>
    <hyperlink ref="D28" location="'Dental-CMF-ENT-Plastics Special'!A1" display="DENTAL-CMF-PLASTICS" xr:uid="{77592C9E-5D81-4751-8FD2-561EBA0D2CBF}"/>
    <hyperlink ref="D29" location="'General Soft Tissue'!A1" display="GENERAL SOFT TISSUE" xr:uid="{57D60F55-AE92-4DA3-8856-12BC46E47EF3}"/>
    <hyperlink ref="D30" location="'GYN-GU-Urology'!A1" display="GYN-GU-UROLOGY" xr:uid="{7B80B03A-9953-4141-AA68-3106ADC915FA}"/>
    <hyperlink ref="D31" location="'Ortho-Spine-Neuro-CMF'!A1" display="ORTHO-SPINE-NEURO-CMF" xr:uid="{B2D847BC-3351-4007-B761-08BDE18D0A0D}"/>
    <hyperlink ref="G26" location="'Ancillary Sets'!A1" display="ANCILLARY SETS" xr:uid="{43F442FC-3C35-473B-A84A-C53677E2B35C}"/>
    <hyperlink ref="A29" location="'System 5'!A1" display="SYSTEM 5" xr:uid="{51B13E1A-EAAE-4207-9A7A-6B6610558BBD}"/>
    <hyperlink ref="A28" location="CORE!A1" display="CORE" xr:uid="{FA80E26A-86A8-4B08-81AF-4AB000ABE261}"/>
    <hyperlink ref="A27" location="'Towers, Scopes, ETC'!A1" display="TOWERS, SCOPES, ETC" xr:uid="{1EC75E96-F2B7-45B6-9067-9E34EAF39B45}"/>
    <hyperlink ref="G27" location="'Set Details'!A1" display="SET DISCRIPTIONS" xr:uid="{87FBE607-EF60-4EEB-8D6E-F3AEA584D6DB}"/>
    <hyperlink ref="G28" location="'Cleaning-Disposable-PPE Kits'!A1" display="CLEANING-DISPOSABLE-PPE KITS" xr:uid="{B5B99612-6AC7-4F41-84FD-34DC7E66ECE0}"/>
    <hyperlink ref="A2:J2" r:id="rId1" display="Send Completed Form to Quotes@MEDSourceRental.com" xr:uid="{3B14E8CE-BC45-4C4C-8735-BA3250D65B70}"/>
    <hyperlink ref="G29:I29" location="Disposables!A1" display="DISPOSABLES (Miscellaneous)" xr:uid="{33A54363-CB35-4048-998D-7DE3FBBF70F9}"/>
    <hyperlink ref="G30:I30" location="'Disposables (Burs - Blades)'!A1" display="POWER DISPOSABLES (Burs/Blades)" xr:uid="{560F9546-798A-4DF8-921B-00C2E07E4CF7}"/>
  </hyperlinks>
  <pageMargins left="0.2" right="0.2" top="0.5" bottom="0.5" header="0.3" footer="0.3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Fill="0" autoPict="0" macro="[0]!RunFind">
                <anchor moveWithCells="1" sizeWithCells="1">
                  <from>
                    <xdr:col>4</xdr:col>
                    <xdr:colOff>22860</xdr:colOff>
                    <xdr:row>21</xdr:row>
                    <xdr:rowOff>22860</xdr:rowOff>
                  </from>
                  <to>
                    <xdr:col>5</xdr:col>
                    <xdr:colOff>373380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E4CA-246F-44B7-9DEE-C1F28DA476E8}">
  <sheetPr codeName="Sheet10">
    <tabColor theme="3" tint="0.79998168889431442"/>
  </sheetPr>
  <dimension ref="A1:D17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35.5546875" style="1" customWidth="1"/>
    <col min="2" max="2" width="11.88671875" style="1" customWidth="1"/>
    <col min="3" max="3" width="8.5546875" style="1" hidden="1" customWidth="1"/>
    <col min="4" max="4" width="9.88671875" style="98" bestFit="1" customWidth="1"/>
    <col min="5" max="16384" width="9.109375" style="1"/>
  </cols>
  <sheetData>
    <row r="1" spans="1:4" ht="15.6" x14ac:dyDescent="0.25">
      <c r="A1" s="663" t="s">
        <v>998</v>
      </c>
      <c r="B1" s="668"/>
      <c r="C1" s="668"/>
      <c r="D1" s="668"/>
    </row>
    <row r="2" spans="1:4" s="8" customFormat="1" ht="35.1" customHeight="1" thickBot="1" x14ac:dyDescent="0.3">
      <c r="A2" s="654" t="s">
        <v>990</v>
      </c>
      <c r="B2" s="655"/>
      <c r="C2" s="655"/>
      <c r="D2" s="655"/>
    </row>
    <row r="3" spans="1:4" s="9" customFormat="1" ht="30" customHeight="1" x14ac:dyDescent="0.3">
      <c r="A3" s="52" t="s">
        <v>1</v>
      </c>
      <c r="B3" s="52" t="s">
        <v>0</v>
      </c>
      <c r="C3" s="51" t="s">
        <v>5</v>
      </c>
      <c r="D3" s="96" t="s">
        <v>981</v>
      </c>
    </row>
    <row r="4" spans="1:4" s="5" customFormat="1" ht="16.95" customHeight="1" x14ac:dyDescent="0.25">
      <c r="A4" s="46" t="s">
        <v>120</v>
      </c>
      <c r="B4" s="17" t="s">
        <v>15</v>
      </c>
      <c r="C4" s="17">
        <v>4</v>
      </c>
      <c r="D4" s="165"/>
    </row>
    <row r="5" spans="1:4" s="5" customFormat="1" ht="16.95" customHeight="1" x14ac:dyDescent="0.25">
      <c r="A5" s="39" t="s">
        <v>118</v>
      </c>
      <c r="B5" s="18" t="s">
        <v>15</v>
      </c>
      <c r="C5" s="18">
        <v>1</v>
      </c>
      <c r="D5" s="164"/>
    </row>
    <row r="6" spans="1:4" s="5" customFormat="1" ht="16.95" customHeight="1" x14ac:dyDescent="0.25">
      <c r="A6" s="39" t="s">
        <v>119</v>
      </c>
      <c r="B6" s="18" t="s">
        <v>15</v>
      </c>
      <c r="C6" s="18">
        <v>4</v>
      </c>
      <c r="D6" s="164"/>
    </row>
    <row r="7" spans="1:4" s="5" customFormat="1" ht="16.95" customHeight="1" x14ac:dyDescent="0.25">
      <c r="A7" s="35" t="s">
        <v>253</v>
      </c>
      <c r="B7" s="4" t="s">
        <v>13</v>
      </c>
      <c r="C7" s="4">
        <v>1</v>
      </c>
      <c r="D7" s="164"/>
    </row>
    <row r="8" spans="1:4" s="5" customFormat="1" ht="16.95" customHeight="1" x14ac:dyDescent="0.25">
      <c r="A8" s="39" t="s">
        <v>366</v>
      </c>
      <c r="B8" s="18" t="s">
        <v>15</v>
      </c>
      <c r="C8" s="18">
        <v>4</v>
      </c>
      <c r="D8" s="164"/>
    </row>
    <row r="9" spans="1:4" s="5" customFormat="1" ht="16.95" customHeight="1" x14ac:dyDescent="0.25">
      <c r="A9" s="39" t="s">
        <v>132</v>
      </c>
      <c r="B9" s="18" t="s">
        <v>13</v>
      </c>
      <c r="C9" s="18">
        <v>9</v>
      </c>
      <c r="D9" s="164"/>
    </row>
    <row r="10" spans="1:4" s="5" customFormat="1" ht="16.95" customHeight="1" x14ac:dyDescent="0.25">
      <c r="A10" s="39" t="s">
        <v>333</v>
      </c>
      <c r="B10" s="18" t="s">
        <v>13</v>
      </c>
      <c r="C10" s="18">
        <v>2</v>
      </c>
      <c r="D10" s="164"/>
    </row>
    <row r="11" spans="1:4" s="5" customFormat="1" ht="16.95" customHeight="1" x14ac:dyDescent="0.25">
      <c r="A11" s="41" t="s">
        <v>280</v>
      </c>
      <c r="B11" s="11" t="s">
        <v>12</v>
      </c>
      <c r="C11" s="11">
        <v>2</v>
      </c>
      <c r="D11" s="164"/>
    </row>
    <row r="12" spans="1:4" s="5" customFormat="1" ht="16.95" customHeight="1" x14ac:dyDescent="0.25">
      <c r="A12" s="44" t="s">
        <v>355</v>
      </c>
      <c r="B12" s="19" t="s">
        <v>18</v>
      </c>
      <c r="C12" s="19">
        <v>5</v>
      </c>
      <c r="D12" s="164"/>
    </row>
    <row r="13" spans="1:4" s="5" customFormat="1" ht="16.95" customHeight="1" x14ac:dyDescent="0.25">
      <c r="A13" s="44" t="s">
        <v>367</v>
      </c>
      <c r="B13" s="19" t="s">
        <v>15</v>
      </c>
      <c r="C13" s="19">
        <v>3</v>
      </c>
      <c r="D13" s="168"/>
    </row>
    <row r="14" spans="1:4" s="5" customFormat="1" ht="16.95" customHeight="1" x14ac:dyDescent="0.25">
      <c r="A14" s="39" t="s">
        <v>195</v>
      </c>
      <c r="B14" s="18" t="s">
        <v>15</v>
      </c>
      <c r="C14" s="18">
        <v>6</v>
      </c>
      <c r="D14" s="164"/>
    </row>
    <row r="15" spans="1:4" s="5" customFormat="1" ht="16.95" customHeight="1" x14ac:dyDescent="0.25">
      <c r="A15" s="35" t="s">
        <v>80</v>
      </c>
      <c r="B15" s="4" t="s">
        <v>15</v>
      </c>
      <c r="C15" s="4">
        <v>1</v>
      </c>
      <c r="D15" s="164"/>
    </row>
    <row r="16" spans="1:4" s="5" customFormat="1" ht="16.95" customHeight="1" thickBot="1" x14ac:dyDescent="0.3">
      <c r="A16" s="36"/>
      <c r="B16" s="11"/>
      <c r="C16" s="11"/>
      <c r="D16" s="92"/>
    </row>
    <row r="17" spans="1:4" s="5" customFormat="1" ht="26.85" customHeight="1" thickBot="1" x14ac:dyDescent="0.3">
      <c r="A17" s="666" t="s">
        <v>980</v>
      </c>
      <c r="B17" s="667"/>
      <c r="C17" s="7"/>
      <c r="D17" s="99">
        <f>SUM(D4:D16)</f>
        <v>0</v>
      </c>
    </row>
  </sheetData>
  <mergeCells count="3">
    <mergeCell ref="A2:D2"/>
    <mergeCell ref="A1:D1"/>
    <mergeCell ref="A17:B17"/>
  </mergeCells>
  <conditionalFormatting sqref="A4:D16">
    <cfRule type="expression" dxfId="46" priority="2">
      <formula>NOT(ISBLANK($D4))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B43A4-E294-470A-BE84-881CDB971A2E}">
  <sheetPr codeName="Sheet11">
    <tabColor theme="3" tint="0.79998168889431442"/>
  </sheetPr>
  <dimension ref="A1:E196"/>
  <sheetViews>
    <sheetView zoomScaleNormal="100" workbookViewId="0">
      <selection activeCell="D6" sqref="D6"/>
    </sheetView>
  </sheetViews>
  <sheetFormatPr defaultColWidth="9.109375" defaultRowHeight="13.2" x14ac:dyDescent="0.25"/>
  <cols>
    <col min="1" max="1" width="35.5546875" style="1" customWidth="1"/>
    <col min="2" max="2" width="11.88671875" style="1" customWidth="1"/>
    <col min="3" max="3" width="8.5546875" style="1" hidden="1" customWidth="1"/>
    <col min="4" max="4" width="9.88671875" style="98" bestFit="1" customWidth="1"/>
    <col min="5" max="16384" width="9.109375" style="1"/>
  </cols>
  <sheetData>
    <row r="1" spans="1:4" ht="15.6" x14ac:dyDescent="0.25">
      <c r="A1" s="663" t="s">
        <v>999</v>
      </c>
      <c r="B1" s="668"/>
      <c r="C1" s="668"/>
      <c r="D1" s="676"/>
    </row>
    <row r="2" spans="1:4" s="8" customFormat="1" ht="30" customHeight="1" x14ac:dyDescent="0.25">
      <c r="A2" s="654" t="s">
        <v>990</v>
      </c>
      <c r="B2" s="655"/>
      <c r="C2" s="655"/>
      <c r="D2" s="673"/>
    </row>
    <row r="3" spans="1:4" s="9" customFormat="1" ht="18" customHeight="1" thickBot="1" x14ac:dyDescent="0.35">
      <c r="A3" s="677" t="s">
        <v>397</v>
      </c>
      <c r="B3" s="678"/>
      <c r="C3" s="679"/>
      <c r="D3" s="680"/>
    </row>
    <row r="4" spans="1:4" s="9" customFormat="1" ht="28.2" customHeight="1" thickBot="1" x14ac:dyDescent="0.35">
      <c r="A4" s="53" t="s">
        <v>1</v>
      </c>
      <c r="B4" s="54" t="s">
        <v>0</v>
      </c>
      <c r="C4" s="296" t="s">
        <v>5</v>
      </c>
      <c r="D4" s="297" t="s">
        <v>981</v>
      </c>
    </row>
    <row r="5" spans="1:4" s="5" customFormat="1" ht="16.95" customHeight="1" thickBot="1" x14ac:dyDescent="0.3">
      <c r="A5" s="293" t="s">
        <v>398</v>
      </c>
      <c r="B5" s="294"/>
      <c r="C5" s="294"/>
      <c r="D5" s="295"/>
    </row>
    <row r="6" spans="1:4" s="5" customFormat="1" ht="16.95" customHeight="1" x14ac:dyDescent="0.25">
      <c r="A6" s="35" t="s">
        <v>493</v>
      </c>
      <c r="B6" s="4" t="s">
        <v>154</v>
      </c>
      <c r="C6" s="4">
        <v>16</v>
      </c>
      <c r="D6" s="164"/>
    </row>
    <row r="7" spans="1:4" s="5" customFormat="1" ht="16.95" customHeight="1" x14ac:dyDescent="0.25">
      <c r="A7" s="35" t="s">
        <v>117</v>
      </c>
      <c r="B7" s="4" t="s">
        <v>4</v>
      </c>
      <c r="C7" s="4">
        <v>22</v>
      </c>
      <c r="D7" s="164"/>
    </row>
    <row r="8" spans="1:4" s="5" customFormat="1" ht="16.95" customHeight="1" x14ac:dyDescent="0.25">
      <c r="A8" s="35" t="s">
        <v>399</v>
      </c>
      <c r="B8" s="4" t="s">
        <v>16</v>
      </c>
      <c r="C8" s="4">
        <v>24</v>
      </c>
      <c r="D8" s="164"/>
    </row>
    <row r="9" spans="1:4" s="5" customFormat="1" ht="16.95" customHeight="1" x14ac:dyDescent="0.25">
      <c r="A9" s="35" t="s">
        <v>556</v>
      </c>
      <c r="B9" s="4" t="s">
        <v>14</v>
      </c>
      <c r="C9" s="4">
        <v>6</v>
      </c>
      <c r="D9" s="164"/>
    </row>
    <row r="10" spans="1:4" s="5" customFormat="1" ht="16.95" customHeight="1" x14ac:dyDescent="0.25">
      <c r="A10" s="35" t="s">
        <v>185</v>
      </c>
      <c r="B10" s="4" t="s">
        <v>188</v>
      </c>
      <c r="C10" s="4">
        <v>3</v>
      </c>
      <c r="D10" s="164"/>
    </row>
    <row r="11" spans="1:4" s="5" customFormat="1" ht="16.95" customHeight="1" x14ac:dyDescent="0.25">
      <c r="A11" s="35" t="s">
        <v>227</v>
      </c>
      <c r="B11" s="4" t="s">
        <v>10</v>
      </c>
      <c r="C11" s="4">
        <v>10</v>
      </c>
      <c r="D11" s="164"/>
    </row>
    <row r="12" spans="1:4" s="5" customFormat="1" ht="16.95" customHeight="1" thickBot="1" x14ac:dyDescent="0.3">
      <c r="A12" s="35" t="s">
        <v>95</v>
      </c>
      <c r="B12" s="4" t="s">
        <v>22</v>
      </c>
      <c r="C12" s="4">
        <v>20</v>
      </c>
      <c r="D12" s="164"/>
    </row>
    <row r="13" spans="1:4" s="5" customFormat="1" ht="16.95" customHeight="1" thickBot="1" x14ac:dyDescent="0.3">
      <c r="A13" s="135" t="s">
        <v>654</v>
      </c>
      <c r="B13" s="132"/>
      <c r="C13" s="132"/>
      <c r="D13" s="132"/>
    </row>
    <row r="14" spans="1:4" s="5" customFormat="1" ht="16.95" customHeight="1" x14ac:dyDescent="0.25">
      <c r="A14" s="39" t="s">
        <v>659</v>
      </c>
      <c r="B14" s="18" t="s">
        <v>15</v>
      </c>
      <c r="C14" s="18">
        <v>1</v>
      </c>
      <c r="D14" s="164"/>
    </row>
    <row r="15" spans="1:4" s="5" customFormat="1" ht="16.95" customHeight="1" x14ac:dyDescent="0.25">
      <c r="A15" s="39" t="s">
        <v>121</v>
      </c>
      <c r="B15" s="18" t="s">
        <v>211</v>
      </c>
      <c r="C15" s="18">
        <v>10</v>
      </c>
      <c r="D15" s="164"/>
    </row>
    <row r="16" spans="1:4" s="5" customFormat="1" ht="16.95" customHeight="1" x14ac:dyDescent="0.25">
      <c r="A16" s="39" t="s">
        <v>231</v>
      </c>
      <c r="B16" s="18" t="s">
        <v>21</v>
      </c>
      <c r="C16" s="18">
        <v>16</v>
      </c>
      <c r="D16" s="164"/>
    </row>
    <row r="17" spans="1:4" s="5" customFormat="1" ht="16.95" customHeight="1" x14ac:dyDescent="0.25">
      <c r="A17" s="39" t="s">
        <v>230</v>
      </c>
      <c r="B17" s="18" t="s">
        <v>22</v>
      </c>
      <c r="C17" s="18">
        <v>8</v>
      </c>
      <c r="D17" s="164"/>
    </row>
    <row r="18" spans="1:4" s="5" customFormat="1" ht="16.95" customHeight="1" thickBot="1" x14ac:dyDescent="0.3">
      <c r="A18" s="39" t="s">
        <v>122</v>
      </c>
      <c r="B18" s="18" t="s">
        <v>15</v>
      </c>
      <c r="C18" s="18">
        <v>2</v>
      </c>
      <c r="D18" s="164"/>
    </row>
    <row r="19" spans="1:4" s="5" customFormat="1" ht="16.95" customHeight="1" thickBot="1" x14ac:dyDescent="0.3">
      <c r="A19" s="135" t="s">
        <v>400</v>
      </c>
      <c r="B19" s="132"/>
      <c r="C19" s="132"/>
      <c r="D19" s="132"/>
    </row>
    <row r="20" spans="1:4" s="5" customFormat="1" ht="16.95" customHeight="1" x14ac:dyDescent="0.25">
      <c r="A20" s="39" t="s">
        <v>334</v>
      </c>
      <c r="B20" s="18" t="s">
        <v>21</v>
      </c>
      <c r="C20" s="18">
        <v>2</v>
      </c>
      <c r="D20" s="164"/>
    </row>
    <row r="21" spans="1:4" s="5" customFormat="1" ht="16.95" customHeight="1" x14ac:dyDescent="0.25">
      <c r="A21" s="39" t="s">
        <v>648</v>
      </c>
      <c r="B21" s="18" t="s">
        <v>649</v>
      </c>
      <c r="C21" s="18">
        <v>2</v>
      </c>
      <c r="D21" s="164"/>
    </row>
    <row r="22" spans="1:4" s="5" customFormat="1" ht="16.95" customHeight="1" x14ac:dyDescent="0.25">
      <c r="A22" s="39" t="s">
        <v>413</v>
      </c>
      <c r="B22" s="18" t="s">
        <v>609</v>
      </c>
      <c r="C22" s="18">
        <v>10</v>
      </c>
      <c r="D22" s="164"/>
    </row>
    <row r="23" spans="1:4" s="5" customFormat="1" ht="16.95" customHeight="1" x14ac:dyDescent="0.25">
      <c r="A23" s="39" t="s">
        <v>427</v>
      </c>
      <c r="B23" s="18" t="s">
        <v>3</v>
      </c>
      <c r="C23" s="18">
        <v>2</v>
      </c>
      <c r="D23" s="164"/>
    </row>
    <row r="24" spans="1:4" s="5" customFormat="1" ht="16.95" customHeight="1" x14ac:dyDescent="0.25">
      <c r="A24" s="39" t="s">
        <v>414</v>
      </c>
      <c r="B24" s="18" t="s">
        <v>371</v>
      </c>
      <c r="C24" s="18">
        <v>7</v>
      </c>
      <c r="D24" s="164"/>
    </row>
    <row r="25" spans="1:4" s="5" customFormat="1" ht="16.95" customHeight="1" x14ac:dyDescent="0.25">
      <c r="A25" s="39" t="s">
        <v>328</v>
      </c>
      <c r="B25" s="18" t="s">
        <v>329</v>
      </c>
      <c r="C25" s="18">
        <v>2</v>
      </c>
      <c r="D25" s="164"/>
    </row>
    <row r="26" spans="1:4" s="5" customFormat="1" ht="16.95" customHeight="1" x14ac:dyDescent="0.25">
      <c r="A26" s="39" t="s">
        <v>330</v>
      </c>
      <c r="B26" s="18" t="s">
        <v>3</v>
      </c>
      <c r="C26" s="18">
        <v>3</v>
      </c>
      <c r="D26" s="164"/>
    </row>
    <row r="27" spans="1:4" s="5" customFormat="1" ht="16.95" customHeight="1" x14ac:dyDescent="0.25">
      <c r="A27" s="39" t="s">
        <v>331</v>
      </c>
      <c r="B27" s="18" t="s">
        <v>3</v>
      </c>
      <c r="C27" s="18">
        <v>6</v>
      </c>
      <c r="D27" s="164"/>
    </row>
    <row r="28" spans="1:4" s="5" customFormat="1" ht="16.95" customHeight="1" x14ac:dyDescent="0.25">
      <c r="A28" s="37" t="s">
        <v>204</v>
      </c>
      <c r="B28" s="6" t="s">
        <v>15</v>
      </c>
      <c r="C28" s="6">
        <v>3</v>
      </c>
      <c r="D28" s="165"/>
    </row>
    <row r="29" spans="1:4" s="5" customFormat="1" ht="16.95" customHeight="1" x14ac:dyDescent="0.25">
      <c r="A29" s="40" t="s">
        <v>514</v>
      </c>
      <c r="B29" s="18" t="s">
        <v>15</v>
      </c>
      <c r="C29" s="18">
        <v>2</v>
      </c>
      <c r="D29" s="164"/>
    </row>
    <row r="30" spans="1:4" s="5" customFormat="1" ht="16.95" customHeight="1" thickBot="1" x14ac:dyDescent="0.3">
      <c r="A30" s="35" t="s">
        <v>189</v>
      </c>
      <c r="B30" s="4" t="s">
        <v>15</v>
      </c>
      <c r="C30" s="4">
        <v>9</v>
      </c>
      <c r="D30" s="164"/>
    </row>
    <row r="31" spans="1:4" s="5" customFormat="1" ht="16.95" customHeight="1" thickBot="1" x14ac:dyDescent="0.3">
      <c r="A31" s="136" t="s">
        <v>66</v>
      </c>
      <c r="B31" s="130"/>
      <c r="C31" s="130"/>
      <c r="D31" s="131"/>
    </row>
    <row r="32" spans="1:4" s="5" customFormat="1" ht="16.95" customHeight="1" x14ac:dyDescent="0.25">
      <c r="A32" s="49" t="s">
        <v>553</v>
      </c>
      <c r="B32" s="17" t="s">
        <v>164</v>
      </c>
      <c r="C32" s="14">
        <v>1</v>
      </c>
      <c r="D32" s="169"/>
    </row>
    <row r="33" spans="1:4" s="5" customFormat="1" ht="16.95" customHeight="1" x14ac:dyDescent="0.25">
      <c r="A33" s="46" t="s">
        <v>84</v>
      </c>
      <c r="B33" s="17" t="s">
        <v>393</v>
      </c>
      <c r="C33" s="17">
        <v>12</v>
      </c>
      <c r="D33" s="165"/>
    </row>
    <row r="34" spans="1:4" s="5" customFormat="1" ht="16.95" customHeight="1" x14ac:dyDescent="0.25">
      <c r="A34" s="39" t="s">
        <v>199</v>
      </c>
      <c r="B34" s="18" t="s">
        <v>393</v>
      </c>
      <c r="C34" s="18">
        <v>19</v>
      </c>
      <c r="D34" s="164"/>
    </row>
    <row r="35" spans="1:4" s="5" customFormat="1" ht="16.95" customHeight="1" x14ac:dyDescent="0.25">
      <c r="A35" s="39" t="s">
        <v>103</v>
      </c>
      <c r="B35" s="18" t="s">
        <v>164</v>
      </c>
      <c r="C35" s="18">
        <v>5</v>
      </c>
      <c r="D35" s="164"/>
    </row>
    <row r="36" spans="1:4" s="5" customFormat="1" ht="16.95" customHeight="1" x14ac:dyDescent="0.25">
      <c r="A36" s="39" t="s">
        <v>282</v>
      </c>
      <c r="B36" s="18" t="s">
        <v>394</v>
      </c>
      <c r="C36" s="18">
        <v>12</v>
      </c>
      <c r="D36" s="164"/>
    </row>
    <row r="37" spans="1:4" s="5" customFormat="1" ht="16.95" customHeight="1" x14ac:dyDescent="0.25">
      <c r="A37" s="39" t="s">
        <v>283</v>
      </c>
      <c r="B37" s="18" t="s">
        <v>394</v>
      </c>
      <c r="C37" s="18">
        <v>14</v>
      </c>
      <c r="D37" s="164"/>
    </row>
    <row r="38" spans="1:4" s="5" customFormat="1" ht="16.95" customHeight="1" x14ac:dyDescent="0.25">
      <c r="A38" s="39" t="s">
        <v>91</v>
      </c>
      <c r="B38" s="18" t="s">
        <v>393</v>
      </c>
      <c r="C38" s="18">
        <v>39</v>
      </c>
      <c r="D38" s="164"/>
    </row>
    <row r="39" spans="1:4" s="5" customFormat="1" ht="16.95" customHeight="1" x14ac:dyDescent="0.25">
      <c r="A39" s="39" t="s">
        <v>284</v>
      </c>
      <c r="B39" s="18" t="s">
        <v>112</v>
      </c>
      <c r="C39" s="18">
        <v>3</v>
      </c>
      <c r="D39" s="164"/>
    </row>
    <row r="40" spans="1:4" s="5" customFormat="1" ht="16.95" customHeight="1" x14ac:dyDescent="0.25">
      <c r="A40" s="39" t="s">
        <v>92</v>
      </c>
      <c r="B40" s="18" t="s">
        <v>281</v>
      </c>
      <c r="C40" s="18">
        <v>20</v>
      </c>
      <c r="D40" s="164"/>
    </row>
    <row r="41" spans="1:4" s="5" customFormat="1" ht="16.95" customHeight="1" x14ac:dyDescent="0.25">
      <c r="A41" s="39" t="s">
        <v>111</v>
      </c>
      <c r="B41" s="18" t="s">
        <v>207</v>
      </c>
      <c r="C41" s="18">
        <v>20</v>
      </c>
      <c r="D41" s="164"/>
    </row>
    <row r="42" spans="1:4" s="8" customFormat="1" ht="16.95" customHeight="1" x14ac:dyDescent="0.25">
      <c r="A42" s="39" t="s">
        <v>285</v>
      </c>
      <c r="B42" s="18" t="s">
        <v>164</v>
      </c>
      <c r="C42" s="18">
        <v>6</v>
      </c>
      <c r="D42" s="164"/>
    </row>
    <row r="43" spans="1:4" s="8" customFormat="1" ht="16.95" customHeight="1" x14ac:dyDescent="0.25">
      <c r="A43" s="39" t="s">
        <v>554</v>
      </c>
      <c r="B43" s="18" t="s">
        <v>164</v>
      </c>
      <c r="C43" s="18">
        <v>1</v>
      </c>
      <c r="D43" s="164"/>
    </row>
    <row r="44" spans="1:4" s="5" customFormat="1" ht="16.95" customHeight="1" x14ac:dyDescent="0.25">
      <c r="A44" s="39" t="s">
        <v>81</v>
      </c>
      <c r="B44" s="18" t="s">
        <v>164</v>
      </c>
      <c r="C44" s="18">
        <v>4</v>
      </c>
      <c r="D44" s="164"/>
    </row>
    <row r="45" spans="1:4" s="5" customFormat="1" ht="16.95" customHeight="1" x14ac:dyDescent="0.25">
      <c r="A45" s="39" t="s">
        <v>98</v>
      </c>
      <c r="B45" s="18" t="s">
        <v>164</v>
      </c>
      <c r="C45" s="18">
        <v>9</v>
      </c>
      <c r="D45" s="164"/>
    </row>
    <row r="46" spans="1:4" s="5" customFormat="1" ht="16.95" customHeight="1" x14ac:dyDescent="0.25">
      <c r="A46" s="39" t="s">
        <v>90</v>
      </c>
      <c r="B46" s="18" t="s">
        <v>164</v>
      </c>
      <c r="C46" s="18">
        <v>13</v>
      </c>
      <c r="D46" s="164"/>
    </row>
    <row r="47" spans="1:4" s="5" customFormat="1" ht="16.95" customHeight="1" x14ac:dyDescent="0.25">
      <c r="A47" s="39" t="s">
        <v>286</v>
      </c>
      <c r="B47" s="18" t="s">
        <v>3</v>
      </c>
      <c r="C47" s="18">
        <v>9</v>
      </c>
      <c r="D47" s="164"/>
    </row>
    <row r="48" spans="1:4" s="5" customFormat="1" ht="16.95" customHeight="1" x14ac:dyDescent="0.25">
      <c r="A48" s="39" t="s">
        <v>287</v>
      </c>
      <c r="B48" s="18" t="s">
        <v>273</v>
      </c>
      <c r="C48" s="18">
        <v>14</v>
      </c>
      <c r="D48" s="164"/>
    </row>
    <row r="49" spans="1:4" s="5" customFormat="1" ht="16.95" customHeight="1" x14ac:dyDescent="0.25">
      <c r="A49" s="39" t="s">
        <v>288</v>
      </c>
      <c r="B49" s="18" t="s">
        <v>273</v>
      </c>
      <c r="C49" s="18">
        <v>7</v>
      </c>
      <c r="D49" s="164"/>
    </row>
    <row r="50" spans="1:4" s="5" customFormat="1" ht="16.95" customHeight="1" x14ac:dyDescent="0.25">
      <c r="A50" s="39" t="s">
        <v>289</v>
      </c>
      <c r="B50" s="18" t="s">
        <v>3</v>
      </c>
      <c r="C50" s="18">
        <v>13</v>
      </c>
      <c r="D50" s="164"/>
    </row>
    <row r="51" spans="1:4" s="5" customFormat="1" ht="16.95" customHeight="1" x14ac:dyDescent="0.25">
      <c r="A51" s="39" t="s">
        <v>93</v>
      </c>
      <c r="B51" s="18" t="s">
        <v>3</v>
      </c>
      <c r="C51" s="18">
        <v>5</v>
      </c>
      <c r="D51" s="164"/>
    </row>
    <row r="52" spans="1:4" s="5" customFormat="1" ht="16.95" customHeight="1" x14ac:dyDescent="0.25">
      <c r="A52" s="39" t="s">
        <v>290</v>
      </c>
      <c r="B52" s="18" t="s">
        <v>3</v>
      </c>
      <c r="C52" s="18">
        <v>6</v>
      </c>
      <c r="D52" s="164"/>
    </row>
    <row r="53" spans="1:4" s="5" customFormat="1" ht="16.95" customHeight="1" x14ac:dyDescent="0.25">
      <c r="A53" s="39" t="s">
        <v>291</v>
      </c>
      <c r="B53" s="18" t="s">
        <v>3</v>
      </c>
      <c r="C53" s="18">
        <v>6</v>
      </c>
      <c r="D53" s="164"/>
    </row>
    <row r="54" spans="1:4" s="5" customFormat="1" ht="16.95" customHeight="1" thickBot="1" x14ac:dyDescent="0.3">
      <c r="A54" s="39" t="s">
        <v>77</v>
      </c>
      <c r="B54" s="18" t="s">
        <v>273</v>
      </c>
      <c r="C54" s="18">
        <v>7</v>
      </c>
      <c r="D54" s="164"/>
    </row>
    <row r="55" spans="1:4" s="5" customFormat="1" ht="16.95" customHeight="1" thickBot="1" x14ac:dyDescent="0.3">
      <c r="A55" s="136" t="s">
        <v>1001</v>
      </c>
      <c r="B55" s="130"/>
      <c r="C55" s="130"/>
      <c r="D55" s="131"/>
    </row>
    <row r="56" spans="1:4" s="5" customFormat="1" ht="16.95" customHeight="1" x14ac:dyDescent="0.25">
      <c r="A56" s="39" t="s">
        <v>385</v>
      </c>
      <c r="B56" s="18" t="s">
        <v>10</v>
      </c>
      <c r="C56" s="18">
        <v>9</v>
      </c>
      <c r="D56" s="164"/>
    </row>
    <row r="57" spans="1:4" s="5" customFormat="1" ht="16.95" customHeight="1" thickBot="1" x14ac:dyDescent="0.3">
      <c r="A57" s="44" t="s">
        <v>228</v>
      </c>
      <c r="B57" s="19" t="s">
        <v>16</v>
      </c>
      <c r="C57" s="18">
        <v>3</v>
      </c>
      <c r="D57" s="164"/>
    </row>
    <row r="58" spans="1:4" s="5" customFormat="1" ht="16.95" customHeight="1" thickBot="1" x14ac:dyDescent="0.3">
      <c r="A58" s="129" t="s">
        <v>67</v>
      </c>
      <c r="B58" s="130"/>
      <c r="C58" s="130"/>
      <c r="D58" s="131"/>
    </row>
    <row r="59" spans="1:4" s="5" customFormat="1" ht="16.95" customHeight="1" x14ac:dyDescent="0.25">
      <c r="A59" s="46" t="s">
        <v>338</v>
      </c>
      <c r="B59" s="17" t="s">
        <v>10</v>
      </c>
      <c r="C59" s="17">
        <v>1</v>
      </c>
      <c r="D59" s="165"/>
    </row>
    <row r="60" spans="1:4" s="5" customFormat="1" ht="16.95" customHeight="1" x14ac:dyDescent="0.25">
      <c r="A60" s="39" t="s">
        <v>677</v>
      </c>
      <c r="B60" s="18" t="s">
        <v>10</v>
      </c>
      <c r="C60" s="18">
        <v>7</v>
      </c>
      <c r="D60" s="164"/>
    </row>
    <row r="61" spans="1:4" s="5" customFormat="1" ht="16.95" customHeight="1" x14ac:dyDescent="0.25">
      <c r="A61" s="43" t="s">
        <v>339</v>
      </c>
      <c r="B61" s="17" t="s">
        <v>165</v>
      </c>
      <c r="C61" s="18">
        <v>16</v>
      </c>
      <c r="D61" s="164"/>
    </row>
    <row r="62" spans="1:4" s="5" customFormat="1" ht="16.95" customHeight="1" x14ac:dyDescent="0.25">
      <c r="A62" s="44" t="s">
        <v>340</v>
      </c>
      <c r="B62" s="18" t="s">
        <v>395</v>
      </c>
      <c r="C62" s="18">
        <v>52</v>
      </c>
      <c r="D62" s="164"/>
    </row>
    <row r="63" spans="1:4" s="5" customFormat="1" ht="16.95" customHeight="1" x14ac:dyDescent="0.25">
      <c r="A63" s="39" t="s">
        <v>341</v>
      </c>
      <c r="B63" s="18" t="s">
        <v>177</v>
      </c>
      <c r="C63" s="18">
        <v>23</v>
      </c>
      <c r="D63" s="164"/>
    </row>
    <row r="64" spans="1:4" s="5" customFormat="1" ht="16.95" customHeight="1" x14ac:dyDescent="0.25">
      <c r="A64" s="39" t="s">
        <v>342</v>
      </c>
      <c r="B64" s="18" t="s">
        <v>419</v>
      </c>
      <c r="C64" s="18">
        <v>23</v>
      </c>
      <c r="D64" s="164"/>
    </row>
    <row r="65" spans="1:4" s="5" customFormat="1" ht="16.95" customHeight="1" x14ac:dyDescent="0.25">
      <c r="A65" s="39" t="s">
        <v>418</v>
      </c>
      <c r="B65" s="18" t="s">
        <v>30</v>
      </c>
      <c r="C65" s="18">
        <v>4</v>
      </c>
      <c r="D65" s="164"/>
    </row>
    <row r="66" spans="1:4" s="5" customFormat="1" ht="16.95" customHeight="1" x14ac:dyDescent="0.25">
      <c r="A66" s="39" t="s">
        <v>175</v>
      </c>
      <c r="B66" s="18" t="s">
        <v>4</v>
      </c>
      <c r="C66" s="18">
        <v>1</v>
      </c>
      <c r="D66" s="164"/>
    </row>
    <row r="67" spans="1:4" s="5" customFormat="1" ht="16.95" customHeight="1" x14ac:dyDescent="0.25">
      <c r="A67" s="39" t="s">
        <v>68</v>
      </c>
      <c r="B67" s="18" t="s">
        <v>153</v>
      </c>
      <c r="C67" s="18">
        <v>23</v>
      </c>
      <c r="D67" s="164"/>
    </row>
    <row r="68" spans="1:4" s="5" customFormat="1" ht="16.95" customHeight="1" x14ac:dyDescent="0.25">
      <c r="A68" s="39" t="s">
        <v>444</v>
      </c>
      <c r="B68" s="18" t="s">
        <v>8</v>
      </c>
      <c r="C68" s="18">
        <v>8</v>
      </c>
      <c r="D68" s="164"/>
    </row>
    <row r="69" spans="1:4" s="8" customFormat="1" ht="16.95" customHeight="1" x14ac:dyDescent="0.25">
      <c r="A69" s="39" t="s">
        <v>343</v>
      </c>
      <c r="B69" s="18" t="s">
        <v>153</v>
      </c>
      <c r="C69" s="18">
        <v>10</v>
      </c>
      <c r="D69" s="164"/>
    </row>
    <row r="70" spans="1:4" s="5" customFormat="1" ht="16.95" customHeight="1" x14ac:dyDescent="0.25">
      <c r="A70" s="39" t="s">
        <v>344</v>
      </c>
      <c r="B70" s="18" t="s">
        <v>153</v>
      </c>
      <c r="C70" s="18">
        <v>8</v>
      </c>
      <c r="D70" s="164"/>
    </row>
    <row r="71" spans="1:4" s="5" customFormat="1" ht="16.95" customHeight="1" x14ac:dyDescent="0.25">
      <c r="A71" s="39" t="s">
        <v>345</v>
      </c>
      <c r="B71" s="18" t="s">
        <v>153</v>
      </c>
      <c r="C71" s="18">
        <v>10</v>
      </c>
      <c r="D71" s="164"/>
    </row>
    <row r="72" spans="1:4" s="5" customFormat="1" ht="16.95" customHeight="1" x14ac:dyDescent="0.25">
      <c r="A72" s="39" t="s">
        <v>346</v>
      </c>
      <c r="B72" s="18" t="s">
        <v>10</v>
      </c>
      <c r="C72" s="18">
        <v>7</v>
      </c>
      <c r="D72" s="164"/>
    </row>
    <row r="73" spans="1:4" s="5" customFormat="1" ht="16.95" customHeight="1" x14ac:dyDescent="0.25">
      <c r="A73" s="39" t="s">
        <v>386</v>
      </c>
      <c r="B73" s="18" t="s">
        <v>165</v>
      </c>
      <c r="C73" s="18">
        <v>16</v>
      </c>
      <c r="D73" s="164"/>
    </row>
    <row r="74" spans="1:4" s="5" customFormat="1" ht="16.95" customHeight="1" x14ac:dyDescent="0.25">
      <c r="A74" s="39" t="s">
        <v>675</v>
      </c>
      <c r="B74" s="18" t="s">
        <v>23</v>
      </c>
      <c r="C74" s="18">
        <v>15</v>
      </c>
      <c r="D74" s="164"/>
    </row>
    <row r="75" spans="1:4" s="5" customFormat="1" ht="16.95" customHeight="1" x14ac:dyDescent="0.25">
      <c r="A75" s="39" t="s">
        <v>437</v>
      </c>
      <c r="B75" s="18" t="s">
        <v>20</v>
      </c>
      <c r="C75" s="18">
        <v>10</v>
      </c>
      <c r="D75" s="164"/>
    </row>
    <row r="76" spans="1:4" s="5" customFormat="1" ht="16.95" customHeight="1" x14ac:dyDescent="0.25">
      <c r="A76" s="39" t="s">
        <v>569</v>
      </c>
      <c r="B76" s="18" t="s">
        <v>570</v>
      </c>
      <c r="C76" s="18">
        <v>3</v>
      </c>
      <c r="D76" s="164"/>
    </row>
    <row r="77" spans="1:4" s="5" customFormat="1" ht="16.95" customHeight="1" x14ac:dyDescent="0.25">
      <c r="A77" s="39" t="s">
        <v>438</v>
      </c>
      <c r="B77" s="18" t="s">
        <v>20</v>
      </c>
      <c r="C77" s="18">
        <v>13</v>
      </c>
      <c r="D77" s="164"/>
    </row>
    <row r="78" spans="1:4" s="5" customFormat="1" ht="16.95" customHeight="1" x14ac:dyDescent="0.25">
      <c r="A78" s="39" t="s">
        <v>439</v>
      </c>
      <c r="B78" s="18" t="s">
        <v>20</v>
      </c>
      <c r="C78" s="18">
        <v>13</v>
      </c>
      <c r="D78" s="164"/>
    </row>
    <row r="79" spans="1:4" s="5" customFormat="1" ht="16.95" customHeight="1" x14ac:dyDescent="0.25">
      <c r="A79" s="39" t="s">
        <v>683</v>
      </c>
      <c r="B79" s="18" t="s">
        <v>16</v>
      </c>
      <c r="C79" s="18">
        <v>9</v>
      </c>
      <c r="D79" s="164"/>
    </row>
    <row r="80" spans="1:4" s="5" customFormat="1" ht="16.95" customHeight="1" x14ac:dyDescent="0.25">
      <c r="A80" s="39" t="s">
        <v>684</v>
      </c>
      <c r="B80" s="18" t="s">
        <v>22</v>
      </c>
      <c r="C80" s="18">
        <v>19</v>
      </c>
      <c r="D80" s="164"/>
    </row>
    <row r="81" spans="1:5" s="5" customFormat="1" ht="16.95" customHeight="1" thickBot="1" x14ac:dyDescent="0.3">
      <c r="A81" s="44" t="s">
        <v>685</v>
      </c>
      <c r="B81" s="19" t="s">
        <v>16</v>
      </c>
      <c r="C81" s="19">
        <v>3</v>
      </c>
      <c r="D81" s="168"/>
    </row>
    <row r="82" spans="1:5" s="5" customFormat="1" ht="16.95" customHeight="1" thickBot="1" x14ac:dyDescent="0.3">
      <c r="A82" s="129" t="s">
        <v>74</v>
      </c>
      <c r="B82" s="130"/>
      <c r="C82" s="130"/>
      <c r="D82" s="131"/>
    </row>
    <row r="83" spans="1:5" s="5" customFormat="1" ht="16.95" customHeight="1" x14ac:dyDescent="0.25">
      <c r="A83" s="34" t="s">
        <v>377</v>
      </c>
      <c r="B83" s="14" t="s">
        <v>16</v>
      </c>
      <c r="C83" s="14">
        <v>16</v>
      </c>
      <c r="D83" s="165"/>
    </row>
    <row r="84" spans="1:5" s="178" customFormat="1" ht="16.95" customHeight="1" x14ac:dyDescent="0.25">
      <c r="A84" s="37" t="s">
        <v>293</v>
      </c>
      <c r="B84" s="6" t="s">
        <v>12</v>
      </c>
      <c r="C84" s="6">
        <v>30</v>
      </c>
      <c r="D84" s="164"/>
      <c r="E84" s="5"/>
    </row>
    <row r="85" spans="1:5" s="8" customFormat="1" ht="16.95" customHeight="1" x14ac:dyDescent="0.25">
      <c r="A85" s="37" t="s">
        <v>158</v>
      </c>
      <c r="B85" s="6" t="s">
        <v>281</v>
      </c>
      <c r="C85" s="6">
        <v>43</v>
      </c>
      <c r="D85" s="164"/>
    </row>
    <row r="86" spans="1:5" s="5" customFormat="1" ht="16.95" customHeight="1" thickBot="1" x14ac:dyDescent="0.3">
      <c r="A86" s="35" t="s">
        <v>157</v>
      </c>
      <c r="B86" s="4" t="s">
        <v>281</v>
      </c>
      <c r="C86" s="4">
        <v>22</v>
      </c>
      <c r="D86" s="164"/>
    </row>
    <row r="87" spans="1:5" s="5" customFormat="1" ht="16.95" customHeight="1" thickBot="1" x14ac:dyDescent="0.3">
      <c r="A87" s="129" t="s">
        <v>70</v>
      </c>
      <c r="B87" s="130"/>
      <c r="C87" s="130"/>
      <c r="D87" s="131"/>
    </row>
    <row r="88" spans="1:5" s="5" customFormat="1" ht="16.95" customHeight="1" x14ac:dyDescent="0.25">
      <c r="A88" s="37" t="s">
        <v>301</v>
      </c>
      <c r="B88" s="6" t="s">
        <v>8</v>
      </c>
      <c r="C88" s="6">
        <v>2</v>
      </c>
      <c r="D88" s="165"/>
    </row>
    <row r="89" spans="1:5" s="5" customFormat="1" ht="16.95" customHeight="1" x14ac:dyDescent="0.25">
      <c r="A89" s="35" t="s">
        <v>302</v>
      </c>
      <c r="B89" s="4" t="s">
        <v>3</v>
      </c>
      <c r="C89" s="4">
        <v>32</v>
      </c>
      <c r="D89" s="164"/>
    </row>
    <row r="90" spans="1:5" s="5" customFormat="1" ht="16.95" customHeight="1" x14ac:dyDescent="0.25">
      <c r="A90" s="35" t="s">
        <v>303</v>
      </c>
      <c r="B90" s="4" t="s">
        <v>3</v>
      </c>
      <c r="C90" s="4">
        <v>34</v>
      </c>
      <c r="D90" s="164"/>
    </row>
    <row r="91" spans="1:5" s="5" customFormat="1" ht="16.95" customHeight="1" x14ac:dyDescent="0.25">
      <c r="A91" s="35" t="s">
        <v>304</v>
      </c>
      <c r="B91" s="4" t="s">
        <v>3</v>
      </c>
      <c r="C91" s="4">
        <v>9</v>
      </c>
      <c r="D91" s="164"/>
    </row>
    <row r="92" spans="1:5" s="5" customFormat="1" ht="16.95" customHeight="1" x14ac:dyDescent="0.25">
      <c r="A92" s="35" t="s">
        <v>305</v>
      </c>
      <c r="B92" s="4" t="s">
        <v>3</v>
      </c>
      <c r="C92" s="4">
        <v>15</v>
      </c>
      <c r="D92" s="164"/>
    </row>
    <row r="93" spans="1:5" s="5" customFormat="1" ht="16.95" customHeight="1" x14ac:dyDescent="0.25">
      <c r="A93" s="35" t="s">
        <v>306</v>
      </c>
      <c r="B93" s="4" t="s">
        <v>3</v>
      </c>
      <c r="C93" s="4">
        <v>8</v>
      </c>
      <c r="D93" s="164"/>
    </row>
    <row r="94" spans="1:5" s="5" customFormat="1" ht="16.95" customHeight="1" x14ac:dyDescent="0.25">
      <c r="A94" s="35" t="s">
        <v>307</v>
      </c>
      <c r="B94" s="4" t="s">
        <v>3</v>
      </c>
      <c r="C94" s="4">
        <v>3</v>
      </c>
      <c r="D94" s="164"/>
    </row>
    <row r="95" spans="1:5" s="5" customFormat="1" ht="16.95" customHeight="1" x14ac:dyDescent="0.25">
      <c r="A95" s="35" t="s">
        <v>350</v>
      </c>
      <c r="B95" s="4" t="s">
        <v>3</v>
      </c>
      <c r="C95" s="4">
        <v>3</v>
      </c>
      <c r="D95" s="164"/>
    </row>
    <row r="96" spans="1:5" s="5" customFormat="1" ht="16.95" customHeight="1" x14ac:dyDescent="0.25">
      <c r="A96" s="35" t="s">
        <v>294</v>
      </c>
      <c r="B96" s="4" t="s">
        <v>6</v>
      </c>
      <c r="C96" s="4">
        <v>7</v>
      </c>
      <c r="D96" s="164"/>
    </row>
    <row r="97" spans="1:5" s="5" customFormat="1" ht="16.95" customHeight="1" x14ac:dyDescent="0.25">
      <c r="A97" s="35" t="s">
        <v>295</v>
      </c>
      <c r="B97" s="4" t="s">
        <v>6</v>
      </c>
      <c r="C97" s="4">
        <v>10</v>
      </c>
      <c r="D97" s="164"/>
    </row>
    <row r="98" spans="1:5" s="5" customFormat="1" ht="16.95" customHeight="1" x14ac:dyDescent="0.25">
      <c r="A98" s="138" t="s">
        <v>296</v>
      </c>
      <c r="B98" s="4" t="s">
        <v>6</v>
      </c>
      <c r="C98" s="4">
        <v>19</v>
      </c>
      <c r="D98" s="164"/>
    </row>
    <row r="99" spans="1:5" s="5" customFormat="1" ht="16.95" customHeight="1" x14ac:dyDescent="0.25">
      <c r="A99" s="138" t="s">
        <v>297</v>
      </c>
      <c r="B99" s="4" t="s">
        <v>6</v>
      </c>
      <c r="C99" s="4">
        <v>5</v>
      </c>
      <c r="D99" s="164"/>
    </row>
    <row r="100" spans="1:5" s="5" customFormat="1" ht="16.95" customHeight="1" x14ac:dyDescent="0.25">
      <c r="A100" s="138" t="s">
        <v>298</v>
      </c>
      <c r="B100" s="4" t="s">
        <v>6</v>
      </c>
      <c r="C100" s="4">
        <v>15</v>
      </c>
      <c r="D100" s="164"/>
    </row>
    <row r="101" spans="1:5" s="5" customFormat="1" ht="16.95" customHeight="1" x14ac:dyDescent="0.25">
      <c r="A101" s="35" t="s">
        <v>212</v>
      </c>
      <c r="B101" s="4" t="s">
        <v>153</v>
      </c>
      <c r="C101" s="4">
        <v>14</v>
      </c>
      <c r="D101" s="164"/>
    </row>
    <row r="102" spans="1:5" s="5" customFormat="1" ht="16.95" customHeight="1" x14ac:dyDescent="0.25">
      <c r="A102" s="35" t="s">
        <v>299</v>
      </c>
      <c r="B102" s="4" t="s">
        <v>153</v>
      </c>
      <c r="C102" s="4">
        <v>12</v>
      </c>
      <c r="D102" s="164"/>
    </row>
    <row r="103" spans="1:5" s="5" customFormat="1" ht="16.95" customHeight="1" x14ac:dyDescent="0.25">
      <c r="A103" s="35" t="s">
        <v>300</v>
      </c>
      <c r="B103" s="4" t="s">
        <v>153</v>
      </c>
      <c r="C103" s="4">
        <v>4</v>
      </c>
      <c r="D103" s="164"/>
    </row>
    <row r="104" spans="1:5" s="5" customFormat="1" ht="16.95" customHeight="1" thickBot="1" x14ac:dyDescent="0.3">
      <c r="A104" s="35" t="s">
        <v>214</v>
      </c>
      <c r="B104" s="4" t="s">
        <v>273</v>
      </c>
      <c r="C104" s="4">
        <v>1</v>
      </c>
      <c r="D104" s="164"/>
    </row>
    <row r="105" spans="1:5" s="5" customFormat="1" ht="16.95" customHeight="1" thickBot="1" x14ac:dyDescent="0.3">
      <c r="A105" s="129" t="s">
        <v>991</v>
      </c>
      <c r="B105" s="130"/>
      <c r="C105" s="130"/>
      <c r="D105" s="131"/>
    </row>
    <row r="106" spans="1:5" s="5" customFormat="1" ht="16.95" customHeight="1" x14ac:dyDescent="0.25">
      <c r="A106" s="35" t="s">
        <v>213</v>
      </c>
      <c r="B106" s="4" t="s">
        <v>273</v>
      </c>
      <c r="C106" s="4">
        <v>15</v>
      </c>
      <c r="D106" s="164"/>
    </row>
    <row r="107" spans="1:5" s="178" customFormat="1" ht="16.95" customHeight="1" x14ac:dyDescent="0.25">
      <c r="A107" s="35" t="s">
        <v>215</v>
      </c>
      <c r="B107" s="4" t="s">
        <v>273</v>
      </c>
      <c r="C107" s="4">
        <v>16</v>
      </c>
      <c r="D107" s="164"/>
      <c r="E107" s="5"/>
    </row>
    <row r="108" spans="1:5" s="8" customFormat="1" ht="16.95" customHeight="1" x14ac:dyDescent="0.25">
      <c r="A108" s="35" t="s">
        <v>216</v>
      </c>
      <c r="B108" s="4" t="s">
        <v>273</v>
      </c>
      <c r="C108" s="4">
        <v>22</v>
      </c>
      <c r="D108" s="164"/>
    </row>
    <row r="109" spans="1:5" s="8" customFormat="1" ht="16.95" customHeight="1" x14ac:dyDescent="0.25">
      <c r="A109" s="35" t="s">
        <v>506</v>
      </c>
      <c r="B109" s="4" t="s">
        <v>153</v>
      </c>
      <c r="C109" s="4">
        <v>10</v>
      </c>
      <c r="D109" s="164"/>
    </row>
    <row r="110" spans="1:5" s="8" customFormat="1" ht="16.95" customHeight="1" x14ac:dyDescent="0.25">
      <c r="A110" s="35" t="s">
        <v>423</v>
      </c>
      <c r="B110" s="4" t="s">
        <v>3</v>
      </c>
      <c r="C110" s="4">
        <v>2</v>
      </c>
      <c r="D110" s="164"/>
    </row>
    <row r="111" spans="1:5" s="8" customFormat="1" ht="16.95" customHeight="1" x14ac:dyDescent="0.25">
      <c r="A111" s="35" t="s">
        <v>596</v>
      </c>
      <c r="B111" s="4" t="s">
        <v>21</v>
      </c>
      <c r="C111" s="4">
        <v>3</v>
      </c>
      <c r="D111" s="164"/>
    </row>
    <row r="112" spans="1:5" s="5" customFormat="1" ht="16.95" customHeight="1" x14ac:dyDescent="0.25">
      <c r="A112" s="35" t="s">
        <v>597</v>
      </c>
      <c r="B112" s="4" t="s">
        <v>21</v>
      </c>
      <c r="C112" s="4">
        <v>14</v>
      </c>
      <c r="D112" s="164"/>
    </row>
    <row r="113" spans="1:4" s="5" customFormat="1" ht="16.95" customHeight="1" x14ac:dyDescent="0.25">
      <c r="A113" s="35" t="s">
        <v>598</v>
      </c>
      <c r="B113" s="12" t="s">
        <v>21</v>
      </c>
      <c r="C113" s="4">
        <v>12</v>
      </c>
      <c r="D113" s="164"/>
    </row>
    <row r="114" spans="1:4" s="5" customFormat="1" ht="16.95" customHeight="1" x14ac:dyDescent="0.25">
      <c r="A114" s="36" t="s">
        <v>599</v>
      </c>
      <c r="B114" s="25" t="s">
        <v>21</v>
      </c>
      <c r="C114" s="11">
        <v>5</v>
      </c>
      <c r="D114" s="164"/>
    </row>
    <row r="115" spans="1:4" s="5" customFormat="1" ht="16.95" customHeight="1" x14ac:dyDescent="0.25">
      <c r="A115" s="36" t="s">
        <v>600</v>
      </c>
      <c r="B115" s="11" t="s">
        <v>21</v>
      </c>
      <c r="C115" s="11">
        <v>1</v>
      </c>
      <c r="D115" s="164"/>
    </row>
    <row r="116" spans="1:4" s="5" customFormat="1" ht="16.95" customHeight="1" x14ac:dyDescent="0.25">
      <c r="A116" s="35" t="s">
        <v>520</v>
      </c>
      <c r="B116" s="4" t="s">
        <v>164</v>
      </c>
      <c r="C116" s="4">
        <v>16</v>
      </c>
      <c r="D116" s="164"/>
    </row>
    <row r="117" spans="1:4" s="5" customFormat="1" ht="16.95" customHeight="1" x14ac:dyDescent="0.25">
      <c r="A117" s="35" t="s">
        <v>521</v>
      </c>
      <c r="B117" s="4" t="s">
        <v>164</v>
      </c>
      <c r="C117" s="4">
        <v>11</v>
      </c>
      <c r="D117" s="164"/>
    </row>
    <row r="118" spans="1:4" s="5" customFormat="1" ht="16.95" customHeight="1" x14ac:dyDescent="0.25">
      <c r="A118" s="35" t="s">
        <v>522</v>
      </c>
      <c r="B118" s="21" t="s">
        <v>164</v>
      </c>
      <c r="C118" s="4">
        <v>17</v>
      </c>
      <c r="D118" s="164"/>
    </row>
    <row r="119" spans="1:4" s="5" customFormat="1" ht="16.95" customHeight="1" x14ac:dyDescent="0.25">
      <c r="A119" s="35" t="s">
        <v>523</v>
      </c>
      <c r="B119" s="21" t="s">
        <v>207</v>
      </c>
      <c r="C119" s="4">
        <v>1</v>
      </c>
      <c r="D119" s="164"/>
    </row>
    <row r="120" spans="1:4" s="5" customFormat="1" ht="16.95" customHeight="1" x14ac:dyDescent="0.25">
      <c r="A120" s="35" t="s">
        <v>524</v>
      </c>
      <c r="B120" s="21" t="s">
        <v>403</v>
      </c>
      <c r="C120" s="4">
        <v>6</v>
      </c>
      <c r="D120" s="164"/>
    </row>
    <row r="121" spans="1:4" s="5" customFormat="1" ht="16.95" customHeight="1" x14ac:dyDescent="0.25">
      <c r="A121" s="35" t="s">
        <v>525</v>
      </c>
      <c r="B121" s="21" t="s">
        <v>164</v>
      </c>
      <c r="C121" s="4">
        <v>12</v>
      </c>
      <c r="D121" s="164"/>
    </row>
    <row r="122" spans="1:4" s="5" customFormat="1" ht="16.95" customHeight="1" x14ac:dyDescent="0.25">
      <c r="A122" s="35" t="s">
        <v>526</v>
      </c>
      <c r="B122" s="21" t="s">
        <v>164</v>
      </c>
      <c r="C122" s="4">
        <v>3</v>
      </c>
      <c r="D122" s="164"/>
    </row>
    <row r="123" spans="1:4" s="5" customFormat="1" ht="16.95" customHeight="1" x14ac:dyDescent="0.25">
      <c r="A123" s="35" t="s">
        <v>527</v>
      </c>
      <c r="B123" s="21" t="s">
        <v>164</v>
      </c>
      <c r="C123" s="4">
        <v>15</v>
      </c>
      <c r="D123" s="164"/>
    </row>
    <row r="124" spans="1:4" s="5" customFormat="1" ht="16.95" customHeight="1" thickBot="1" x14ac:dyDescent="0.3">
      <c r="A124" s="35" t="s">
        <v>528</v>
      </c>
      <c r="B124" s="21" t="s">
        <v>164</v>
      </c>
      <c r="C124" s="4">
        <v>4</v>
      </c>
      <c r="D124" s="164"/>
    </row>
    <row r="125" spans="1:4" s="5" customFormat="1" ht="16.95" customHeight="1" thickBot="1" x14ac:dyDescent="0.3">
      <c r="A125" s="129" t="s">
        <v>401</v>
      </c>
      <c r="B125" s="134"/>
      <c r="C125" s="134"/>
      <c r="D125" s="132"/>
    </row>
    <row r="126" spans="1:4" s="5" customFormat="1" ht="16.95" customHeight="1" x14ac:dyDescent="0.25">
      <c r="A126" s="39" t="s">
        <v>163</v>
      </c>
      <c r="B126" s="22" t="s">
        <v>156</v>
      </c>
      <c r="C126" s="18">
        <v>4</v>
      </c>
      <c r="D126" s="164"/>
    </row>
    <row r="127" spans="1:4" s="5" customFormat="1" ht="16.95" customHeight="1" x14ac:dyDescent="0.25">
      <c r="A127" s="39" t="s">
        <v>332</v>
      </c>
      <c r="B127" s="18" t="s">
        <v>10</v>
      </c>
      <c r="C127" s="18">
        <v>2</v>
      </c>
      <c r="D127" s="164"/>
    </row>
    <row r="128" spans="1:4" s="5" customFormat="1" ht="16.95" customHeight="1" x14ac:dyDescent="0.25">
      <c r="A128" s="39" t="s">
        <v>464</v>
      </c>
      <c r="B128" s="18" t="s">
        <v>19</v>
      </c>
      <c r="C128" s="18">
        <v>17</v>
      </c>
      <c r="D128" s="164"/>
    </row>
    <row r="129" spans="1:4" s="5" customFormat="1" ht="16.95" customHeight="1" x14ac:dyDescent="0.25">
      <c r="A129" s="39" t="s">
        <v>462</v>
      </c>
      <c r="B129" s="18" t="s">
        <v>16</v>
      </c>
      <c r="C129" s="18">
        <v>13</v>
      </c>
      <c r="D129" s="164"/>
    </row>
    <row r="130" spans="1:4" s="5" customFormat="1" ht="16.95" customHeight="1" thickBot="1" x14ac:dyDescent="0.3">
      <c r="A130" s="39" t="s">
        <v>463</v>
      </c>
      <c r="B130" s="18" t="s">
        <v>12</v>
      </c>
      <c r="C130" s="18">
        <v>14</v>
      </c>
      <c r="D130" s="164"/>
    </row>
    <row r="131" spans="1:4" s="5" customFormat="1" ht="16.95" customHeight="1" thickBot="1" x14ac:dyDescent="0.3">
      <c r="A131" s="129" t="s">
        <v>89</v>
      </c>
      <c r="B131" s="130"/>
      <c r="C131" s="130"/>
      <c r="D131" s="131"/>
    </row>
    <row r="132" spans="1:4" s="5" customFormat="1" ht="16.95" customHeight="1" x14ac:dyDescent="0.25">
      <c r="A132" s="35" t="s">
        <v>274</v>
      </c>
      <c r="B132" s="15" t="s">
        <v>211</v>
      </c>
      <c r="C132" s="15">
        <v>26</v>
      </c>
      <c r="D132" s="165"/>
    </row>
    <row r="133" spans="1:4" s="5" customFormat="1" ht="16.95" customHeight="1" x14ac:dyDescent="0.25">
      <c r="A133" s="35" t="s">
        <v>275</v>
      </c>
      <c r="B133" s="4" t="s">
        <v>10</v>
      </c>
      <c r="C133" s="4">
        <v>6</v>
      </c>
      <c r="D133" s="164"/>
    </row>
    <row r="134" spans="1:4" s="5" customFormat="1" ht="16.95" customHeight="1" x14ac:dyDescent="0.25">
      <c r="A134" s="35" t="s">
        <v>415</v>
      </c>
      <c r="B134" s="6" t="s">
        <v>161</v>
      </c>
      <c r="C134" s="6">
        <v>14</v>
      </c>
      <c r="D134" s="164"/>
    </row>
    <row r="135" spans="1:4" s="5" customFormat="1" ht="16.95" customHeight="1" x14ac:dyDescent="0.25">
      <c r="A135" s="512" t="s">
        <v>509</v>
      </c>
      <c r="B135" s="18" t="s">
        <v>15</v>
      </c>
      <c r="C135" s="18">
        <v>6</v>
      </c>
      <c r="D135" s="164"/>
    </row>
    <row r="136" spans="1:4" s="5" customFormat="1" ht="16.95" customHeight="1" x14ac:dyDescent="0.25">
      <c r="A136" s="39" t="s">
        <v>510</v>
      </c>
      <c r="B136" s="18" t="s">
        <v>261</v>
      </c>
      <c r="C136" s="18">
        <v>2</v>
      </c>
      <c r="D136" s="164"/>
    </row>
    <row r="137" spans="1:4" s="5" customFormat="1" ht="16.95" customHeight="1" x14ac:dyDescent="0.25">
      <c r="A137" s="39" t="s">
        <v>511</v>
      </c>
      <c r="B137" s="18" t="s">
        <v>261</v>
      </c>
      <c r="C137" s="18">
        <v>2</v>
      </c>
      <c r="D137" s="164"/>
    </row>
    <row r="138" spans="1:4" s="5" customFormat="1" ht="16.95" customHeight="1" x14ac:dyDescent="0.25">
      <c r="A138" s="35" t="s">
        <v>105</v>
      </c>
      <c r="B138" s="4" t="s">
        <v>152</v>
      </c>
      <c r="C138" s="4">
        <v>11</v>
      </c>
      <c r="D138" s="164"/>
    </row>
    <row r="139" spans="1:4" s="5" customFormat="1" ht="16.95" customHeight="1" x14ac:dyDescent="0.25">
      <c r="A139" s="35" t="s">
        <v>59</v>
      </c>
      <c r="B139" s="4" t="s">
        <v>152</v>
      </c>
      <c r="C139" s="4">
        <v>18</v>
      </c>
      <c r="D139" s="170"/>
    </row>
    <row r="140" spans="1:4" s="5" customFormat="1" ht="16.95" customHeight="1" x14ac:dyDescent="0.25">
      <c r="A140" s="35" t="s">
        <v>60</v>
      </c>
      <c r="B140" s="4" t="s">
        <v>152</v>
      </c>
      <c r="C140" s="4">
        <v>25</v>
      </c>
      <c r="D140" s="170"/>
    </row>
    <row r="141" spans="1:4" s="5" customFormat="1" ht="16.95" customHeight="1" x14ac:dyDescent="0.25">
      <c r="A141" s="35" t="s">
        <v>61</v>
      </c>
      <c r="B141" s="4" t="s">
        <v>152</v>
      </c>
      <c r="C141" s="4">
        <v>18</v>
      </c>
      <c r="D141" s="170"/>
    </row>
    <row r="142" spans="1:4" s="5" customFormat="1" ht="16.95" customHeight="1" x14ac:dyDescent="0.25">
      <c r="A142" s="35" t="s">
        <v>62</v>
      </c>
      <c r="B142" s="4" t="s">
        <v>152</v>
      </c>
      <c r="C142" s="4">
        <v>23</v>
      </c>
      <c r="D142" s="170"/>
    </row>
    <row r="143" spans="1:4" s="5" customFormat="1" ht="16.95" customHeight="1" x14ac:dyDescent="0.25">
      <c r="A143" s="35" t="s">
        <v>63</v>
      </c>
      <c r="B143" s="4" t="s">
        <v>152</v>
      </c>
      <c r="C143" s="4">
        <v>7</v>
      </c>
      <c r="D143" s="170"/>
    </row>
    <row r="144" spans="1:4" s="5" customFormat="1" ht="16.95" customHeight="1" x14ac:dyDescent="0.25">
      <c r="A144" s="35" t="s">
        <v>64</v>
      </c>
      <c r="B144" s="4" t="s">
        <v>152</v>
      </c>
      <c r="C144" s="4">
        <v>3</v>
      </c>
      <c r="D144" s="170"/>
    </row>
    <row r="145" spans="1:4" s="5" customFormat="1" ht="16.95" customHeight="1" x14ac:dyDescent="0.25">
      <c r="A145" s="35" t="s">
        <v>218</v>
      </c>
      <c r="B145" s="4" t="s">
        <v>152</v>
      </c>
      <c r="C145" s="4">
        <v>1</v>
      </c>
      <c r="D145" s="170"/>
    </row>
    <row r="146" spans="1:4" s="5" customFormat="1" ht="16.95" customHeight="1" x14ac:dyDescent="0.25">
      <c r="A146" s="35" t="s">
        <v>65</v>
      </c>
      <c r="B146" s="4" t="s">
        <v>152</v>
      </c>
      <c r="C146" s="4">
        <v>3</v>
      </c>
      <c r="D146" s="170"/>
    </row>
    <row r="147" spans="1:4" s="5" customFormat="1" ht="16.95" customHeight="1" x14ac:dyDescent="0.25">
      <c r="A147" s="35" t="s">
        <v>564</v>
      </c>
      <c r="B147" s="4" t="s">
        <v>3</v>
      </c>
      <c r="C147" s="4">
        <v>10</v>
      </c>
      <c r="D147" s="164"/>
    </row>
    <row r="148" spans="1:4" s="5" customFormat="1" ht="16.95" customHeight="1" x14ac:dyDescent="0.25">
      <c r="A148" s="35" t="s">
        <v>565</v>
      </c>
      <c r="B148" s="4" t="s">
        <v>3</v>
      </c>
      <c r="C148" s="4">
        <v>22</v>
      </c>
      <c r="D148" s="164"/>
    </row>
    <row r="149" spans="1:4" s="5" customFormat="1" ht="16.95" customHeight="1" thickBot="1" x14ac:dyDescent="0.3">
      <c r="A149" s="138" t="s">
        <v>1675</v>
      </c>
      <c r="B149" s="4" t="s">
        <v>3</v>
      </c>
      <c r="C149" s="4">
        <v>9</v>
      </c>
      <c r="D149" s="164"/>
    </row>
    <row r="150" spans="1:4" s="5" customFormat="1" ht="16.95" customHeight="1" thickBot="1" x14ac:dyDescent="0.3">
      <c r="A150" s="129" t="s">
        <v>992</v>
      </c>
      <c r="B150" s="130"/>
      <c r="C150" s="130"/>
      <c r="D150" s="131"/>
    </row>
    <row r="151" spans="1:4" s="5" customFormat="1" ht="16.95" customHeight="1" x14ac:dyDescent="0.25">
      <c r="A151" s="138" t="s">
        <v>1676</v>
      </c>
      <c r="B151" s="4" t="s">
        <v>3</v>
      </c>
      <c r="C151" s="4">
        <v>14</v>
      </c>
      <c r="D151" s="164"/>
    </row>
    <row r="152" spans="1:4" s="5" customFormat="1" ht="16.95" customHeight="1" x14ac:dyDescent="0.25">
      <c r="A152" s="35" t="s">
        <v>709</v>
      </c>
      <c r="B152" s="4" t="s">
        <v>211</v>
      </c>
      <c r="C152" s="4">
        <v>3</v>
      </c>
      <c r="D152" s="164"/>
    </row>
    <row r="153" spans="1:4" s="5" customFormat="1" ht="16.95" customHeight="1" x14ac:dyDescent="0.25">
      <c r="A153" s="35" t="s">
        <v>708</v>
      </c>
      <c r="B153" s="4" t="s">
        <v>211</v>
      </c>
      <c r="C153" s="4">
        <v>11</v>
      </c>
      <c r="D153" s="164"/>
    </row>
    <row r="154" spans="1:4" s="5" customFormat="1" ht="16.95" customHeight="1" x14ac:dyDescent="0.25">
      <c r="A154" s="35" t="s">
        <v>705</v>
      </c>
      <c r="B154" s="4" t="s">
        <v>211</v>
      </c>
      <c r="C154" s="4">
        <v>21</v>
      </c>
      <c r="D154" s="164"/>
    </row>
    <row r="155" spans="1:4" s="5" customFormat="1" ht="16.95" customHeight="1" x14ac:dyDescent="0.25">
      <c r="A155" s="35" t="s">
        <v>704</v>
      </c>
      <c r="B155" s="4" t="s">
        <v>152</v>
      </c>
      <c r="C155" s="4">
        <v>6</v>
      </c>
      <c r="D155" s="164"/>
    </row>
    <row r="156" spans="1:4" s="5" customFormat="1" ht="16.95" customHeight="1" x14ac:dyDescent="0.25">
      <c r="A156" s="35" t="s">
        <v>710</v>
      </c>
      <c r="B156" s="4" t="s">
        <v>211</v>
      </c>
      <c r="C156" s="4">
        <v>5</v>
      </c>
      <c r="D156" s="164"/>
    </row>
    <row r="157" spans="1:4" s="8" customFormat="1" ht="16.95" customHeight="1" x14ac:dyDescent="0.25">
      <c r="A157" s="35" t="s">
        <v>97</v>
      </c>
      <c r="B157" s="4" t="s">
        <v>211</v>
      </c>
      <c r="C157" s="4">
        <v>3</v>
      </c>
      <c r="D157" s="164"/>
    </row>
    <row r="158" spans="1:4" s="5" customFormat="1" ht="16.95" customHeight="1" x14ac:dyDescent="0.25">
      <c r="A158" s="35" t="s">
        <v>706</v>
      </c>
      <c r="B158" s="4" t="s">
        <v>211</v>
      </c>
      <c r="C158" s="4">
        <v>4</v>
      </c>
      <c r="D158" s="164"/>
    </row>
    <row r="159" spans="1:4" s="5" customFormat="1" ht="16.95" customHeight="1" x14ac:dyDescent="0.25">
      <c r="A159" s="35" t="s">
        <v>170</v>
      </c>
      <c r="B159" s="4" t="s">
        <v>211</v>
      </c>
      <c r="C159" s="4">
        <v>4</v>
      </c>
      <c r="D159" s="164"/>
    </row>
    <row r="160" spans="1:4" s="5" customFormat="1" ht="16.95" customHeight="1" x14ac:dyDescent="0.25">
      <c r="A160" s="35" t="s">
        <v>711</v>
      </c>
      <c r="B160" s="4" t="s">
        <v>211</v>
      </c>
      <c r="C160" s="4">
        <v>4</v>
      </c>
      <c r="D160" s="164"/>
    </row>
    <row r="161" spans="1:4" s="5" customFormat="1" ht="16.95" customHeight="1" x14ac:dyDescent="0.25">
      <c r="A161" s="35" t="s">
        <v>96</v>
      </c>
      <c r="B161" s="4" t="s">
        <v>211</v>
      </c>
      <c r="C161" s="4">
        <v>11</v>
      </c>
      <c r="D161" s="164"/>
    </row>
    <row r="162" spans="1:4" s="5" customFormat="1" ht="16.95" customHeight="1" x14ac:dyDescent="0.25">
      <c r="A162" s="35" t="s">
        <v>667</v>
      </c>
      <c r="B162" s="4" t="s">
        <v>207</v>
      </c>
      <c r="C162" s="4">
        <v>1</v>
      </c>
      <c r="D162" s="164"/>
    </row>
    <row r="163" spans="1:4" s="5" customFormat="1" ht="16.95" customHeight="1" x14ac:dyDescent="0.25">
      <c r="A163" s="35" t="s">
        <v>707</v>
      </c>
      <c r="B163" s="4" t="s">
        <v>211</v>
      </c>
      <c r="C163" s="4">
        <v>13</v>
      </c>
      <c r="D163" s="164"/>
    </row>
    <row r="164" spans="1:4" s="5" customFormat="1" ht="16.95" customHeight="1" x14ac:dyDescent="0.25">
      <c r="A164" s="35" t="s">
        <v>666</v>
      </c>
      <c r="B164" s="4" t="s">
        <v>207</v>
      </c>
      <c r="C164" s="4">
        <v>3</v>
      </c>
      <c r="D164" s="164"/>
    </row>
    <row r="165" spans="1:4" s="5" customFormat="1" ht="16.95" customHeight="1" x14ac:dyDescent="0.25">
      <c r="A165" s="35" t="s">
        <v>134</v>
      </c>
      <c r="B165" s="4" t="s">
        <v>162</v>
      </c>
      <c r="C165" s="4">
        <v>13</v>
      </c>
      <c r="D165" s="164"/>
    </row>
    <row r="166" spans="1:4" s="8" customFormat="1" ht="16.95" customHeight="1" x14ac:dyDescent="0.25">
      <c r="A166" s="35" t="s">
        <v>441</v>
      </c>
      <c r="B166" s="4" t="s">
        <v>159</v>
      </c>
      <c r="C166" s="4">
        <v>14</v>
      </c>
      <c r="D166" s="164"/>
    </row>
    <row r="167" spans="1:4" s="8" customFormat="1" ht="16.95" customHeight="1" x14ac:dyDescent="0.25">
      <c r="A167" s="35" t="s">
        <v>440</v>
      </c>
      <c r="B167" s="4" t="s">
        <v>159</v>
      </c>
      <c r="C167" s="4">
        <v>3</v>
      </c>
      <c r="D167" s="164"/>
    </row>
    <row r="168" spans="1:4" s="5" customFormat="1" ht="16.95" customHeight="1" x14ac:dyDescent="0.25">
      <c r="A168" s="35" t="s">
        <v>314</v>
      </c>
      <c r="B168" s="4" t="s">
        <v>22</v>
      </c>
      <c r="C168" s="4">
        <v>3</v>
      </c>
      <c r="D168" s="164"/>
    </row>
    <row r="169" spans="1:4" s="5" customFormat="1" ht="16.95" customHeight="1" x14ac:dyDescent="0.25">
      <c r="A169" s="35" t="s">
        <v>149</v>
      </c>
      <c r="B169" s="4" t="s">
        <v>14</v>
      </c>
      <c r="C169" s="4">
        <v>2</v>
      </c>
      <c r="D169" s="164"/>
    </row>
    <row r="170" spans="1:4" s="5" customFormat="1" ht="16.95" customHeight="1" x14ac:dyDescent="0.25">
      <c r="A170" s="35" t="s">
        <v>130</v>
      </c>
      <c r="B170" s="4" t="s">
        <v>16</v>
      </c>
      <c r="C170" s="4">
        <v>1</v>
      </c>
      <c r="D170" s="164"/>
    </row>
    <row r="171" spans="1:4" s="5" customFormat="1" ht="16.95" customHeight="1" x14ac:dyDescent="0.25">
      <c r="A171" s="35" t="s">
        <v>664</v>
      </c>
      <c r="B171" s="4" t="s">
        <v>207</v>
      </c>
      <c r="C171" s="4">
        <v>10</v>
      </c>
      <c r="D171" s="164"/>
    </row>
    <row r="172" spans="1:4" s="5" customFormat="1" ht="16.95" customHeight="1" x14ac:dyDescent="0.25">
      <c r="A172" s="35" t="s">
        <v>420</v>
      </c>
      <c r="B172" s="4" t="s">
        <v>16</v>
      </c>
      <c r="C172" s="4">
        <v>3</v>
      </c>
      <c r="D172" s="164"/>
    </row>
    <row r="173" spans="1:4" s="5" customFormat="1" ht="16.95" customHeight="1" thickBot="1" x14ac:dyDescent="0.3">
      <c r="A173" s="35" t="s">
        <v>86</v>
      </c>
      <c r="B173" s="4" t="s">
        <v>22</v>
      </c>
      <c r="C173" s="4">
        <v>1</v>
      </c>
      <c r="D173" s="164"/>
    </row>
    <row r="174" spans="1:4" s="5" customFormat="1" ht="16.95" customHeight="1" thickBot="1" x14ac:dyDescent="0.3">
      <c r="A174" s="129" t="s">
        <v>604</v>
      </c>
      <c r="B174" s="130"/>
      <c r="C174" s="130"/>
      <c r="D174" s="131"/>
    </row>
    <row r="175" spans="1:4" s="5" customFormat="1" ht="16.95" customHeight="1" x14ac:dyDescent="0.25">
      <c r="A175" s="46" t="s">
        <v>454</v>
      </c>
      <c r="B175" s="17" t="s">
        <v>6</v>
      </c>
      <c r="C175" s="17">
        <v>20</v>
      </c>
      <c r="D175" s="165"/>
    </row>
    <row r="176" spans="1:4" s="5" customFormat="1" ht="16.95" customHeight="1" x14ac:dyDescent="0.25">
      <c r="A176" s="46" t="s">
        <v>474</v>
      </c>
      <c r="B176" s="17" t="s">
        <v>473</v>
      </c>
      <c r="C176" s="17">
        <v>8</v>
      </c>
      <c r="D176" s="165"/>
    </row>
    <row r="177" spans="1:5" s="5" customFormat="1" ht="16.95" customHeight="1" x14ac:dyDescent="0.25">
      <c r="A177" s="39" t="s">
        <v>29</v>
      </c>
      <c r="B177" s="18" t="s">
        <v>21</v>
      </c>
      <c r="C177" s="18">
        <v>4</v>
      </c>
      <c r="D177" s="165"/>
    </row>
    <row r="178" spans="1:5" s="5" customFormat="1" ht="16.95" customHeight="1" x14ac:dyDescent="0.25">
      <c r="A178" s="35" t="s">
        <v>190</v>
      </c>
      <c r="B178" s="4" t="s">
        <v>15</v>
      </c>
      <c r="C178" s="4">
        <v>1</v>
      </c>
      <c r="D178" s="164"/>
    </row>
    <row r="179" spans="1:5" s="5" customFormat="1" ht="16.95" customHeight="1" x14ac:dyDescent="0.25">
      <c r="A179" s="39" t="s">
        <v>179</v>
      </c>
      <c r="B179" s="18" t="s">
        <v>15</v>
      </c>
      <c r="C179" s="18">
        <v>1</v>
      </c>
      <c r="D179" s="164"/>
    </row>
    <row r="180" spans="1:5" s="5" customFormat="1" ht="16.95" customHeight="1" x14ac:dyDescent="0.25">
      <c r="A180" s="39" t="s">
        <v>689</v>
      </c>
      <c r="B180" s="18" t="s">
        <v>15</v>
      </c>
      <c r="C180" s="18">
        <v>1</v>
      </c>
      <c r="D180" s="164"/>
    </row>
    <row r="181" spans="1:5" s="5" customFormat="1" ht="16.95" customHeight="1" x14ac:dyDescent="0.25">
      <c r="A181" s="39" t="s">
        <v>116</v>
      </c>
      <c r="B181" s="18" t="s">
        <v>22</v>
      </c>
      <c r="C181" s="18">
        <v>2</v>
      </c>
      <c r="D181" s="164"/>
    </row>
    <row r="182" spans="1:5" s="5" customFormat="1" ht="16.95" customHeight="1" x14ac:dyDescent="0.25">
      <c r="A182" s="39" t="s">
        <v>361</v>
      </c>
      <c r="B182" s="18" t="s">
        <v>15</v>
      </c>
      <c r="C182" s="18">
        <v>1</v>
      </c>
      <c r="D182" s="164"/>
    </row>
    <row r="183" spans="1:5" s="5" customFormat="1" ht="16.95" customHeight="1" x14ac:dyDescent="0.25">
      <c r="A183" s="512" t="s">
        <v>1677</v>
      </c>
      <c r="B183" s="18" t="s">
        <v>207</v>
      </c>
      <c r="C183" s="18">
        <v>4</v>
      </c>
      <c r="D183" s="164"/>
    </row>
    <row r="184" spans="1:5" s="16" customFormat="1" ht="16.95" customHeight="1" x14ac:dyDescent="0.25">
      <c r="A184" s="39" t="s">
        <v>370</v>
      </c>
      <c r="B184" s="18" t="s">
        <v>15</v>
      </c>
      <c r="C184" s="18">
        <v>9</v>
      </c>
      <c r="D184" s="164"/>
    </row>
    <row r="185" spans="1:5" s="50" customFormat="1" ht="16.95" customHeight="1" x14ac:dyDescent="0.25">
      <c r="A185" s="39" t="s">
        <v>452</v>
      </c>
      <c r="B185" s="18" t="s">
        <v>16</v>
      </c>
      <c r="C185" s="18">
        <v>18</v>
      </c>
      <c r="D185" s="164"/>
      <c r="E185" s="8"/>
    </row>
    <row r="186" spans="1:5" s="8" customFormat="1" ht="16.95" customHeight="1" x14ac:dyDescent="0.25">
      <c r="A186" s="39" t="s">
        <v>451</v>
      </c>
      <c r="B186" s="18" t="s">
        <v>10</v>
      </c>
      <c r="C186" s="18">
        <v>22</v>
      </c>
      <c r="D186" s="170"/>
    </row>
    <row r="187" spans="1:5" s="8" customFormat="1" ht="16.95" customHeight="1" x14ac:dyDescent="0.25">
      <c r="A187" s="39" t="s">
        <v>535</v>
      </c>
      <c r="B187" s="18" t="s">
        <v>536</v>
      </c>
      <c r="C187" s="18">
        <v>11</v>
      </c>
      <c r="D187" s="170"/>
    </row>
    <row r="188" spans="1:5" s="5" customFormat="1" ht="16.95" customHeight="1" x14ac:dyDescent="0.25">
      <c r="A188" s="39" t="s">
        <v>450</v>
      </c>
      <c r="B188" s="18" t="s">
        <v>207</v>
      </c>
      <c r="C188" s="18">
        <v>28</v>
      </c>
      <c r="D188" s="164"/>
    </row>
    <row r="189" spans="1:5" s="5" customFormat="1" ht="16.95" customHeight="1" x14ac:dyDescent="0.25">
      <c r="A189" s="39" t="s">
        <v>555</v>
      </c>
      <c r="B189" s="18" t="s">
        <v>12</v>
      </c>
      <c r="C189" s="18">
        <v>10</v>
      </c>
      <c r="D189" s="164"/>
    </row>
    <row r="190" spans="1:5" s="5" customFormat="1" ht="16.95" customHeight="1" x14ac:dyDescent="0.25">
      <c r="A190" s="37" t="s">
        <v>24</v>
      </c>
      <c r="B190" s="4" t="s">
        <v>16</v>
      </c>
      <c r="C190" s="4">
        <v>16</v>
      </c>
      <c r="D190" s="164"/>
    </row>
    <row r="191" spans="1:5" s="5" customFormat="1" ht="16.95" customHeight="1" x14ac:dyDescent="0.25">
      <c r="A191" s="37" t="s">
        <v>651</v>
      </c>
      <c r="B191" s="4" t="s">
        <v>15</v>
      </c>
      <c r="C191" s="4">
        <v>1</v>
      </c>
      <c r="D191" s="164"/>
    </row>
    <row r="192" spans="1:5" s="5" customFormat="1" ht="16.95" customHeight="1" x14ac:dyDescent="0.25">
      <c r="A192" s="37" t="s">
        <v>453</v>
      </c>
      <c r="B192" s="4" t="s">
        <v>16</v>
      </c>
      <c r="C192" s="4">
        <v>1</v>
      </c>
      <c r="D192" s="164"/>
    </row>
    <row r="193" spans="1:4" s="5" customFormat="1" ht="16.95" customHeight="1" x14ac:dyDescent="0.25">
      <c r="A193" s="37" t="s">
        <v>579</v>
      </c>
      <c r="B193" s="4" t="s">
        <v>15</v>
      </c>
      <c r="C193" s="4">
        <v>3</v>
      </c>
      <c r="D193" s="164"/>
    </row>
    <row r="194" spans="1:4" s="5" customFormat="1" ht="16.95" customHeight="1" x14ac:dyDescent="0.25">
      <c r="A194" s="40" t="s">
        <v>206</v>
      </c>
      <c r="B194" s="18" t="s">
        <v>3</v>
      </c>
      <c r="C194" s="18">
        <v>1</v>
      </c>
      <c r="D194" s="164"/>
    </row>
    <row r="195" spans="1:4" s="8" customFormat="1" ht="16.95" customHeight="1" thickBot="1" x14ac:dyDescent="0.3">
      <c r="A195" s="48"/>
      <c r="B195" s="26"/>
      <c r="C195" s="26"/>
      <c r="D195" s="100"/>
    </row>
    <row r="196" spans="1:4" ht="19.95" customHeight="1" thickBot="1" x14ac:dyDescent="0.3">
      <c r="A196" s="674" t="s">
        <v>985</v>
      </c>
      <c r="B196" s="675"/>
      <c r="C196" s="137"/>
      <c r="D196" s="142">
        <f>SUM(D5:D195)</f>
        <v>0</v>
      </c>
    </row>
  </sheetData>
  <mergeCells count="4">
    <mergeCell ref="A2:D2"/>
    <mergeCell ref="A196:B196"/>
    <mergeCell ref="A1:D1"/>
    <mergeCell ref="A3:D3"/>
  </mergeCells>
  <conditionalFormatting sqref="A3 A5:D59 A151:D195 A106:D149 A61:D104">
    <cfRule type="expression" dxfId="45" priority="8">
      <formula>NOT(ISBLANK($D3))</formula>
    </cfRule>
  </conditionalFormatting>
  <conditionalFormatting sqref="A60:D60">
    <cfRule type="expression" dxfId="44" priority="6">
      <formula>NOT(ISBLANK($D60))</formula>
    </cfRule>
  </conditionalFormatting>
  <conditionalFormatting sqref="A105:D105">
    <cfRule type="expression" dxfId="43" priority="2">
      <formula>NOT(ISBLANK($D105))</formula>
    </cfRule>
  </conditionalFormatting>
  <conditionalFormatting sqref="A150:D150">
    <cfRule type="expression" dxfId="42" priority="1">
      <formula>NOT(ISBLANK($D150))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3" manualBreakCount="3">
    <brk id="54" max="16383" man="1"/>
    <brk id="104" max="16383" man="1"/>
    <brk id="14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27C0-C13A-4510-A301-47447C8271D7}">
  <sheetPr codeName="Sheet12">
    <tabColor theme="9" tint="0.39997558519241921"/>
  </sheetPr>
  <dimension ref="A1:E17"/>
  <sheetViews>
    <sheetView zoomScaleNormal="100" workbookViewId="0">
      <selection activeCell="B4" sqref="B4"/>
    </sheetView>
  </sheetViews>
  <sheetFormatPr defaultColWidth="9.109375" defaultRowHeight="13.2" x14ac:dyDescent="0.25"/>
  <cols>
    <col min="1" max="1" width="35.5546875" style="1" customWidth="1"/>
    <col min="2" max="2" width="11.88671875" style="97" customWidth="1"/>
    <col min="3" max="3" width="10" style="1" customWidth="1"/>
    <col min="4" max="4" width="18.109375" style="1" customWidth="1"/>
    <col min="6" max="6" width="46.88671875" style="1" customWidth="1"/>
    <col min="7" max="7" width="16.109375" style="1" customWidth="1"/>
    <col min="8" max="16384" width="9.109375" style="1"/>
  </cols>
  <sheetData>
    <row r="1" spans="1:5" ht="19.95" customHeight="1" x14ac:dyDescent="0.25">
      <c r="A1" s="663" t="s">
        <v>815</v>
      </c>
      <c r="B1" s="676"/>
    </row>
    <row r="2" spans="1:5" s="8" customFormat="1" ht="35.1" customHeight="1" x14ac:dyDescent="0.25">
      <c r="A2" s="654" t="s">
        <v>990</v>
      </c>
      <c r="B2" s="673"/>
      <c r="C2" s="50"/>
      <c r="D2" s="50"/>
      <c r="E2" s="29"/>
    </row>
    <row r="3" spans="1:5" s="9" customFormat="1" ht="30" customHeight="1" thickBot="1" x14ac:dyDescent="0.35">
      <c r="A3" s="278" t="s">
        <v>1</v>
      </c>
      <c r="B3" s="279" t="s">
        <v>981</v>
      </c>
      <c r="C3" s="30"/>
    </row>
    <row r="4" spans="1:5" ht="16.95" customHeight="1" x14ac:dyDescent="0.25">
      <c r="A4" s="448" t="s">
        <v>687</v>
      </c>
      <c r="B4" s="280"/>
      <c r="C4"/>
      <c r="E4" s="1"/>
    </row>
    <row r="5" spans="1:5" ht="16.95" customHeight="1" x14ac:dyDescent="0.25">
      <c r="A5" s="509" t="s">
        <v>693</v>
      </c>
      <c r="B5" s="281"/>
      <c r="C5"/>
      <c r="E5" s="1"/>
    </row>
    <row r="6" spans="1:5" ht="16.95" customHeight="1" x14ac:dyDescent="0.25">
      <c r="A6" s="510" t="s">
        <v>396</v>
      </c>
      <c r="B6" s="282"/>
      <c r="C6"/>
      <c r="E6" s="1"/>
    </row>
    <row r="7" spans="1:5" ht="16.95" customHeight="1" x14ac:dyDescent="0.25">
      <c r="A7" s="511" t="s">
        <v>547</v>
      </c>
      <c r="B7" s="283"/>
      <c r="C7"/>
      <c r="E7" s="1"/>
    </row>
    <row r="8" spans="1:5" ht="16.95" customHeight="1" x14ac:dyDescent="0.25">
      <c r="A8" s="511" t="s">
        <v>700</v>
      </c>
      <c r="B8" s="283"/>
      <c r="C8"/>
      <c r="E8" s="1"/>
    </row>
    <row r="9" spans="1:5" ht="16.95" customHeight="1" x14ac:dyDescent="0.25">
      <c r="A9" s="511" t="s">
        <v>682</v>
      </c>
      <c r="B9" s="283"/>
      <c r="C9"/>
      <c r="E9" s="1"/>
    </row>
    <row r="10" spans="1:5" ht="16.95" customHeight="1" x14ac:dyDescent="0.25">
      <c r="A10" s="511" t="s">
        <v>686</v>
      </c>
      <c r="B10" s="283"/>
      <c r="C10"/>
      <c r="E10" s="1"/>
    </row>
    <row r="11" spans="1:5" ht="16.95" customHeight="1" x14ac:dyDescent="0.25">
      <c r="A11" s="511" t="s">
        <v>541</v>
      </c>
      <c r="B11" s="283"/>
      <c r="C11"/>
      <c r="E11" s="1"/>
    </row>
    <row r="12" spans="1:5" ht="16.95" customHeight="1" x14ac:dyDescent="0.25">
      <c r="A12" s="449" t="s">
        <v>127</v>
      </c>
      <c r="B12" s="282"/>
      <c r="C12"/>
      <c r="E12" s="1"/>
    </row>
    <row r="13" spans="1:5" ht="16.95" customHeight="1" x14ac:dyDescent="0.25">
      <c r="A13" s="449" t="s">
        <v>674</v>
      </c>
      <c r="B13" s="282"/>
      <c r="C13"/>
      <c r="E13" s="1"/>
    </row>
    <row r="14" spans="1:5" ht="16.95" customHeight="1" x14ac:dyDescent="0.25">
      <c r="A14" s="449" t="s">
        <v>542</v>
      </c>
      <c r="B14" s="282"/>
      <c r="C14"/>
      <c r="E14" s="1"/>
    </row>
    <row r="15" spans="1:5" ht="16.95" customHeight="1" thickBot="1" x14ac:dyDescent="0.3">
      <c r="A15" s="449" t="s">
        <v>543</v>
      </c>
      <c r="B15" s="282"/>
      <c r="C15"/>
      <c r="E15" s="1"/>
    </row>
    <row r="16" spans="1:5" s="5" customFormat="1" ht="26.85" customHeight="1" thickBot="1" x14ac:dyDescent="0.3">
      <c r="A16" s="102" t="s">
        <v>986</v>
      </c>
      <c r="B16" s="277">
        <f>SUM(B4:B15)</f>
        <v>0</v>
      </c>
      <c r="C16" s="16"/>
    </row>
    <row r="17" spans="1:5" s="5" customFormat="1" ht="13.8" thickBot="1" x14ac:dyDescent="0.3">
      <c r="A17" s="681" t="s">
        <v>676</v>
      </c>
      <c r="B17" s="682"/>
      <c r="C17" s="8"/>
      <c r="D17" s="8"/>
      <c r="E17" s="16"/>
    </row>
  </sheetData>
  <mergeCells count="3">
    <mergeCell ref="A2:B2"/>
    <mergeCell ref="A17:B17"/>
    <mergeCell ref="A1:B1"/>
  </mergeCells>
  <conditionalFormatting sqref="B4">
    <cfRule type="notContainsBlanks" dxfId="41" priority="2">
      <formula>LEN(TRIM(B4))&gt;0</formula>
    </cfRule>
  </conditionalFormatting>
  <conditionalFormatting sqref="B4:B15">
    <cfRule type="notContainsBlanks" dxfId="40" priority="1">
      <formula>LEN(TRIM(B4))&gt;0</formula>
    </cfRule>
  </conditionalFormatting>
  <hyperlinks>
    <hyperlink ref="A4" location="'Set Details'!B4" display="Arthroscopy - 54 pieces " xr:uid="{072B1C4D-0311-4A84-A9E5-FB6D177536F4}"/>
    <hyperlink ref="A5" location="'Set Details'!D2" display="Craniotomy - 77 pieces" xr:uid="{BAF340E9-B276-4373-9A4B-C73B36A0C6A6}"/>
    <hyperlink ref="A6" location="'Set Details'!F2" display="Cystoscopy - 9 pieces" xr:uid="{7D9FA653-D1B7-4453-8976-57526AE3DF17}"/>
    <hyperlink ref="A7" location="'Set Details'!D106" display="Extremity (Hand/Foot/Ankle) -  43 pieces" xr:uid="{DED468F0-CEA1-47BF-A529-AD9D5C07A97A}"/>
    <hyperlink ref="A8" location="'Set Details'!D106" display="General Minor  -  53 pieces" xr:uid="{5F37C190-DE18-4EC6-B042-DE917B24D159}"/>
    <hyperlink ref="A9" location="'Set Details'!D106" display="Hip Arthroscopy Set - 28 pieces" xr:uid="{25AB3CDD-5479-4980-B8CB-61A7FA4B7DC2}"/>
    <hyperlink ref="A10" location="'Set Details'!D168" display="Laparoscopic Set - 8 pieces" xr:uid="{FF5ACB58-EB19-4EA5-9C8B-EBA3555D924E}"/>
    <hyperlink ref="A11" location="'Set Details'!D168" display="Mastectomy - 51 pieces" xr:uid="{021D4E0D-3AE8-43BA-B652-608BB2478193}"/>
    <hyperlink ref="A12" location="'Set Details'!D168" display="Orthopedic -  33 pieces" xr:uid="{5F618DAB-A495-4A85-A65E-9174BCCEADEC}"/>
    <hyperlink ref="A13" location="'Set Details'!D220" display="Orthognathic - 27 pieces " xr:uid="{7488D49A-466E-4CE6-97B0-BCC3A1EBF72A}"/>
    <hyperlink ref="A14" location="'Set Details'!D220" display="Spine - 50 pieces" xr:uid="{F5EAD567-8A23-49F2-905B-D50B187DF6AE}"/>
    <hyperlink ref="A15" location="'Set Details'!D220" display="Thoracotomy  - 27 pieces" xr:uid="{75FB780D-2357-49C9-B4B7-E4BC794C4D67}"/>
  </hyperlinks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9" tint="0.39997558519241921"/>
  </sheetPr>
  <dimension ref="A1:L381"/>
  <sheetViews>
    <sheetView workbookViewId="0">
      <selection activeCell="D6" sqref="D6"/>
    </sheetView>
  </sheetViews>
  <sheetFormatPr defaultRowHeight="13.2" x14ac:dyDescent="0.25"/>
  <cols>
    <col min="1" max="1" width="1.6640625" style="28" customWidth="1"/>
    <col min="2" max="2" width="38.6640625" style="28" customWidth="1"/>
    <col min="3" max="3" width="1.6640625" style="28" customWidth="1"/>
    <col min="4" max="4" width="38.6640625" style="3" customWidth="1"/>
    <col min="5" max="5" width="1.6640625" style="28" customWidth="1"/>
    <col min="6" max="6" width="38.6640625" style="3" customWidth="1"/>
    <col min="7" max="7" width="1.6640625" style="28" customWidth="1"/>
    <col min="8" max="12" width="12.6640625" style="3" customWidth="1"/>
    <col min="15" max="15" width="38.6640625" customWidth="1"/>
  </cols>
  <sheetData>
    <row r="1" spans="1:7" ht="25.05" customHeight="1" x14ac:dyDescent="0.25">
      <c r="B1" s="685" t="s">
        <v>1609</v>
      </c>
      <c r="C1" s="686"/>
      <c r="D1" s="686"/>
      <c r="E1" s="686"/>
      <c r="F1" s="475"/>
    </row>
    <row r="2" spans="1:7" ht="25.05" customHeight="1" thickBot="1" x14ac:dyDescent="0.35">
      <c r="A2" s="396"/>
      <c r="B2" s="687"/>
      <c r="C2" s="688"/>
      <c r="D2" s="688"/>
      <c r="E2" s="688"/>
      <c r="F2" s="476"/>
    </row>
    <row r="3" spans="1:7" ht="30" customHeight="1" x14ac:dyDescent="0.25">
      <c r="A3" s="382"/>
      <c r="B3" s="683"/>
      <c r="C3" s="684"/>
      <c r="D3" s="684"/>
      <c r="E3" s="684"/>
      <c r="F3" s="684"/>
      <c r="G3" s="354"/>
    </row>
    <row r="4" spans="1:7" ht="34.950000000000003" customHeight="1" x14ac:dyDescent="0.25">
      <c r="A4" s="385"/>
      <c r="B4" s="451" t="s">
        <v>1328</v>
      </c>
      <c r="C4" s="385"/>
      <c r="D4" s="691" t="s">
        <v>1600</v>
      </c>
      <c r="E4" s="385"/>
      <c r="F4" s="691" t="s">
        <v>1538</v>
      </c>
      <c r="G4" s="385"/>
    </row>
    <row r="5" spans="1:7" ht="16.95" customHeight="1" thickBot="1" x14ac:dyDescent="0.3">
      <c r="A5" s="386"/>
      <c r="B5" s="374" t="s">
        <v>1314</v>
      </c>
      <c r="C5" s="386"/>
      <c r="D5" s="690"/>
      <c r="E5" s="386"/>
      <c r="F5" s="690"/>
      <c r="G5" s="386"/>
    </row>
    <row r="6" spans="1:7" ht="15" customHeight="1" thickBot="1" x14ac:dyDescent="0.3">
      <c r="A6" s="387"/>
      <c r="B6" s="375" t="s">
        <v>1199</v>
      </c>
      <c r="C6" s="387"/>
      <c r="D6" s="376" t="s">
        <v>490</v>
      </c>
      <c r="E6" s="387"/>
      <c r="F6" s="376" t="s">
        <v>1605</v>
      </c>
      <c r="G6" s="387"/>
    </row>
    <row r="7" spans="1:7" ht="15" customHeight="1" thickBot="1" x14ac:dyDescent="0.35">
      <c r="A7" s="382"/>
      <c r="B7" s="400" t="s">
        <v>1182</v>
      </c>
      <c r="C7" s="422"/>
      <c r="D7" s="407" t="s">
        <v>1529</v>
      </c>
      <c r="E7" s="431"/>
      <c r="F7" s="423" t="s">
        <v>1540</v>
      </c>
      <c r="G7" s="380"/>
    </row>
    <row r="8" spans="1:7" ht="15" customHeight="1" thickBot="1" x14ac:dyDescent="0.35">
      <c r="A8" s="382"/>
      <c r="B8" s="378" t="s">
        <v>1183</v>
      </c>
      <c r="C8" s="424"/>
      <c r="D8" s="376" t="s">
        <v>1601</v>
      </c>
      <c r="E8" s="431"/>
      <c r="F8" s="425" t="s">
        <v>1541</v>
      </c>
      <c r="G8" s="380"/>
    </row>
    <row r="9" spans="1:7" ht="15" customHeight="1" thickBot="1" x14ac:dyDescent="0.35">
      <c r="A9" s="382"/>
      <c r="B9" s="378" t="s">
        <v>1184</v>
      </c>
      <c r="C9" s="424"/>
      <c r="D9" s="405" t="s">
        <v>1509</v>
      </c>
      <c r="E9" s="431"/>
      <c r="F9" s="425" t="s">
        <v>1542</v>
      </c>
      <c r="G9" s="380"/>
    </row>
    <row r="10" spans="1:7" ht="15" customHeight="1" thickBot="1" x14ac:dyDescent="0.35">
      <c r="A10" s="382"/>
      <c r="B10" s="378" t="s">
        <v>1185</v>
      </c>
      <c r="C10" s="424"/>
      <c r="D10" s="376" t="s">
        <v>1602</v>
      </c>
      <c r="E10" s="431"/>
      <c r="F10" s="425" t="s">
        <v>1543</v>
      </c>
      <c r="G10" s="380"/>
    </row>
    <row r="11" spans="1:7" ht="15" customHeight="1" thickBot="1" x14ac:dyDescent="0.35">
      <c r="A11" s="397"/>
      <c r="B11" s="401" t="s">
        <v>1186</v>
      </c>
      <c r="C11" s="426"/>
      <c r="D11" s="405" t="s">
        <v>1528</v>
      </c>
      <c r="E11" s="441"/>
      <c r="F11" s="425" t="s">
        <v>1544</v>
      </c>
      <c r="G11" s="381"/>
    </row>
    <row r="12" spans="1:7" ht="15" customHeight="1" thickBot="1" x14ac:dyDescent="0.35">
      <c r="A12" s="397"/>
      <c r="B12" s="401" t="s">
        <v>1187</v>
      </c>
      <c r="C12" s="426"/>
      <c r="D12" s="376" t="s">
        <v>67</v>
      </c>
      <c r="E12" s="441"/>
      <c r="F12" s="425" t="s">
        <v>1545</v>
      </c>
      <c r="G12" s="381"/>
    </row>
    <row r="13" spans="1:7" ht="15" customHeight="1" x14ac:dyDescent="0.3">
      <c r="A13" s="397"/>
      <c r="B13" s="401" t="s">
        <v>1188</v>
      </c>
      <c r="C13" s="426"/>
      <c r="D13" s="405" t="s">
        <v>1525</v>
      </c>
      <c r="E13" s="441"/>
      <c r="F13" s="425" t="s">
        <v>1546</v>
      </c>
      <c r="G13" s="381"/>
    </row>
    <row r="14" spans="1:7" ht="15" customHeight="1" x14ac:dyDescent="0.3">
      <c r="A14" s="382"/>
      <c r="B14" s="378" t="s">
        <v>1189</v>
      </c>
      <c r="C14" s="424"/>
      <c r="D14" s="405" t="s">
        <v>1526</v>
      </c>
      <c r="E14" s="431"/>
      <c r="F14" s="425" t="s">
        <v>1547</v>
      </c>
      <c r="G14" s="380"/>
    </row>
    <row r="15" spans="1:7" ht="15" customHeight="1" thickBot="1" x14ac:dyDescent="0.35">
      <c r="A15" s="382"/>
      <c r="B15" s="378" t="s">
        <v>1190</v>
      </c>
      <c r="C15" s="424"/>
      <c r="D15" s="405" t="s">
        <v>1353</v>
      </c>
      <c r="E15" s="431"/>
      <c r="F15" s="425" t="s">
        <v>1548</v>
      </c>
      <c r="G15" s="380"/>
    </row>
    <row r="16" spans="1:7" ht="15" customHeight="1" thickTop="1" thickBot="1" x14ac:dyDescent="0.3">
      <c r="A16" s="382"/>
      <c r="B16" s="378" t="s">
        <v>1197</v>
      </c>
      <c r="C16" s="424"/>
      <c r="D16" s="376" t="s">
        <v>194</v>
      </c>
      <c r="E16" s="431"/>
      <c r="F16" s="391" t="s">
        <v>1549</v>
      </c>
      <c r="G16" s="380"/>
    </row>
    <row r="17" spans="1:7" ht="15" customHeight="1" x14ac:dyDescent="0.3">
      <c r="A17" s="382"/>
      <c r="B17" s="378" t="s">
        <v>1191</v>
      </c>
      <c r="C17" s="424"/>
      <c r="D17" s="405" t="s">
        <v>1515</v>
      </c>
      <c r="E17" s="384"/>
      <c r="G17" s="380"/>
    </row>
    <row r="18" spans="1:7" ht="15" customHeight="1" x14ac:dyDescent="0.3">
      <c r="A18" s="382"/>
      <c r="B18" s="378" t="s">
        <v>1192</v>
      </c>
      <c r="C18" s="424"/>
      <c r="D18" s="405" t="s">
        <v>1516</v>
      </c>
      <c r="E18" s="354"/>
      <c r="G18" s="380"/>
    </row>
    <row r="19" spans="1:7" ht="15" customHeight="1" x14ac:dyDescent="0.3">
      <c r="A19" s="382"/>
      <c r="B19" s="378" t="s">
        <v>1193</v>
      </c>
      <c r="C19" s="424"/>
      <c r="D19" s="405" t="s">
        <v>1517</v>
      </c>
      <c r="E19" s="383"/>
      <c r="G19" s="380"/>
    </row>
    <row r="20" spans="1:7" ht="15" customHeight="1" x14ac:dyDescent="0.3">
      <c r="A20" s="382"/>
      <c r="B20" s="378" t="s">
        <v>1194</v>
      </c>
      <c r="C20" s="424"/>
      <c r="D20" s="405" t="s">
        <v>1518</v>
      </c>
      <c r="E20" s="354"/>
      <c r="G20" s="380"/>
    </row>
    <row r="21" spans="1:7" ht="15" customHeight="1" x14ac:dyDescent="0.3">
      <c r="A21" s="382"/>
      <c r="B21" s="378" t="s">
        <v>1195</v>
      </c>
      <c r="C21" s="424"/>
      <c r="D21" s="405" t="s">
        <v>1519</v>
      </c>
      <c r="E21" s="383"/>
      <c r="G21" s="380"/>
    </row>
    <row r="22" spans="1:7" ht="15" customHeight="1" x14ac:dyDescent="0.3">
      <c r="A22" s="382"/>
      <c r="B22" s="378" t="s">
        <v>1196</v>
      </c>
      <c r="C22" s="424"/>
      <c r="D22" s="405" t="s">
        <v>1512</v>
      </c>
      <c r="E22" s="384"/>
      <c r="G22" s="380"/>
    </row>
    <row r="23" spans="1:7" ht="15" customHeight="1" thickBot="1" x14ac:dyDescent="0.35">
      <c r="A23" s="382"/>
      <c r="B23" s="402" t="s">
        <v>1198</v>
      </c>
      <c r="C23" s="424"/>
      <c r="D23" s="405" t="s">
        <v>1513</v>
      </c>
      <c r="E23" s="354"/>
      <c r="F23" s="421"/>
      <c r="G23" s="380"/>
    </row>
    <row r="24" spans="1:7" ht="15" customHeight="1" thickBot="1" x14ac:dyDescent="0.35">
      <c r="A24" s="387"/>
      <c r="B24" s="375" t="s">
        <v>194</v>
      </c>
      <c r="C24" s="427"/>
      <c r="D24" s="376" t="s">
        <v>1603</v>
      </c>
      <c r="E24" s="383"/>
      <c r="F24" s="421"/>
      <c r="G24" s="387"/>
    </row>
    <row r="25" spans="1:7" ht="15" customHeight="1" x14ac:dyDescent="0.3">
      <c r="A25" s="382"/>
      <c r="B25" s="400" t="s">
        <v>1200</v>
      </c>
      <c r="C25" s="424"/>
      <c r="D25" s="405" t="s">
        <v>1527</v>
      </c>
      <c r="E25" s="354"/>
      <c r="F25" s="421"/>
      <c r="G25" s="380"/>
    </row>
    <row r="26" spans="1:7" ht="15" customHeight="1" thickBot="1" x14ac:dyDescent="0.35">
      <c r="A26" s="382"/>
      <c r="B26" s="378" t="s">
        <v>1201</v>
      </c>
      <c r="C26" s="424"/>
      <c r="D26" s="405" t="s">
        <v>1514</v>
      </c>
      <c r="E26" s="383"/>
      <c r="F26" s="421"/>
      <c r="G26" s="380"/>
    </row>
    <row r="27" spans="1:7" ht="15" customHeight="1" thickBot="1" x14ac:dyDescent="0.35">
      <c r="A27" s="382"/>
      <c r="B27" s="403" t="s">
        <v>1202</v>
      </c>
      <c r="C27" s="424"/>
      <c r="D27" s="376" t="s">
        <v>56</v>
      </c>
      <c r="E27" s="384"/>
      <c r="F27" s="421"/>
      <c r="G27" s="380"/>
    </row>
    <row r="28" spans="1:7" ht="15" customHeight="1" thickBot="1" x14ac:dyDescent="0.35">
      <c r="A28" s="354"/>
      <c r="B28" s="376" t="s">
        <v>56</v>
      </c>
      <c r="C28" s="428"/>
      <c r="D28" s="405" t="s">
        <v>1510</v>
      </c>
      <c r="E28" s="382"/>
      <c r="F28" s="421"/>
      <c r="G28" s="354"/>
    </row>
    <row r="29" spans="1:7" ht="15" customHeight="1" thickBot="1" x14ac:dyDescent="0.35">
      <c r="A29" s="382"/>
      <c r="B29" s="400" t="s">
        <v>1203</v>
      </c>
      <c r="C29" s="424"/>
      <c r="D29" s="405" t="s">
        <v>1511</v>
      </c>
      <c r="E29" s="382"/>
      <c r="F29" s="421"/>
      <c r="G29" s="380"/>
    </row>
    <row r="30" spans="1:7" ht="15" customHeight="1" thickBot="1" x14ac:dyDescent="0.3">
      <c r="A30" s="382"/>
      <c r="B30" s="403" t="s">
        <v>1204</v>
      </c>
      <c r="C30" s="424"/>
      <c r="D30" s="376" t="s">
        <v>38</v>
      </c>
      <c r="E30" s="382"/>
      <c r="G30" s="380"/>
    </row>
    <row r="31" spans="1:7" ht="15" customHeight="1" thickBot="1" x14ac:dyDescent="0.35">
      <c r="A31" s="354"/>
      <c r="B31" s="376" t="s">
        <v>38</v>
      </c>
      <c r="C31" s="428"/>
      <c r="D31" s="404" t="s">
        <v>1480</v>
      </c>
      <c r="E31" s="382"/>
      <c r="G31" s="380"/>
    </row>
    <row r="32" spans="1:7" ht="15" customHeight="1" x14ac:dyDescent="0.3">
      <c r="A32" s="382"/>
      <c r="B32" s="400" t="s">
        <v>1205</v>
      </c>
      <c r="C32" s="424"/>
      <c r="D32" s="405" t="s">
        <v>1530</v>
      </c>
      <c r="E32" s="382"/>
      <c r="G32" s="380"/>
    </row>
    <row r="33" spans="1:11" ht="15" customHeight="1" x14ac:dyDescent="0.3">
      <c r="A33" s="382"/>
      <c r="B33" s="378" t="s">
        <v>1206</v>
      </c>
      <c r="C33" s="424"/>
      <c r="D33" s="405" t="s">
        <v>1531</v>
      </c>
      <c r="E33" s="382"/>
      <c r="G33" s="380"/>
    </row>
    <row r="34" spans="1:11" ht="15" customHeight="1" x14ac:dyDescent="0.3">
      <c r="A34" s="382"/>
      <c r="B34" s="378" t="s">
        <v>1315</v>
      </c>
      <c r="C34" s="424"/>
      <c r="D34" s="405" t="s">
        <v>1532</v>
      </c>
      <c r="E34" s="384"/>
      <c r="G34" s="380"/>
    </row>
    <row r="35" spans="1:11" ht="15" customHeight="1" x14ac:dyDescent="0.3">
      <c r="A35" s="382"/>
      <c r="B35" s="378" t="s">
        <v>1207</v>
      </c>
      <c r="C35" s="424"/>
      <c r="D35" s="405" t="s">
        <v>1533</v>
      </c>
      <c r="E35" s="354"/>
      <c r="F35" s="421"/>
      <c r="G35" s="380"/>
    </row>
    <row r="36" spans="1:11" ht="15" customHeight="1" thickBot="1" x14ac:dyDescent="0.35">
      <c r="A36" s="382"/>
      <c r="B36" s="403" t="s">
        <v>1208</v>
      </c>
      <c r="C36" s="424"/>
      <c r="D36" s="405" t="s">
        <v>1534</v>
      </c>
      <c r="E36" s="383"/>
      <c r="F36" s="421"/>
      <c r="G36" s="387"/>
    </row>
    <row r="37" spans="1:11" ht="15" customHeight="1" thickBot="1" x14ac:dyDescent="0.35">
      <c r="A37" s="354"/>
      <c r="B37" s="376" t="s">
        <v>69</v>
      </c>
      <c r="C37" s="429"/>
      <c r="D37" s="405" t="s">
        <v>1535</v>
      </c>
      <c r="E37" s="354"/>
      <c r="F37" s="421"/>
      <c r="G37" s="380"/>
    </row>
    <row r="38" spans="1:11" ht="15" customHeight="1" x14ac:dyDescent="0.3">
      <c r="A38" s="382"/>
      <c r="B38" s="400" t="s">
        <v>1209</v>
      </c>
      <c r="C38" s="424"/>
      <c r="D38" s="405" t="s">
        <v>1536</v>
      </c>
      <c r="E38" s="383"/>
      <c r="F38" s="421"/>
      <c r="G38" s="380"/>
    </row>
    <row r="39" spans="1:11" ht="15" customHeight="1" thickBot="1" x14ac:dyDescent="0.35">
      <c r="A39" s="382"/>
      <c r="B39" s="402" t="s">
        <v>1210</v>
      </c>
      <c r="C39" s="430"/>
      <c r="D39" s="407"/>
      <c r="E39" s="384"/>
      <c r="F39" s="421"/>
      <c r="G39" s="380"/>
    </row>
    <row r="40" spans="1:11" ht="15" customHeight="1" thickBot="1" x14ac:dyDescent="0.35">
      <c r="A40" s="382"/>
      <c r="B40" s="420"/>
      <c r="C40" s="382"/>
      <c r="D40" s="421"/>
      <c r="E40" s="354"/>
      <c r="F40" s="421"/>
      <c r="G40" s="354"/>
    </row>
    <row r="41" spans="1:11" ht="25.05" customHeight="1" x14ac:dyDescent="0.25">
      <c r="B41" s="685" t="s">
        <v>1609</v>
      </c>
      <c r="C41" s="686"/>
      <c r="D41" s="686"/>
      <c r="E41" s="686"/>
      <c r="F41" s="475"/>
    </row>
    <row r="42" spans="1:11" ht="25.05" customHeight="1" thickBot="1" x14ac:dyDescent="0.35">
      <c r="A42" s="396"/>
      <c r="B42" s="687"/>
      <c r="C42" s="688"/>
      <c r="D42" s="688"/>
      <c r="E42" s="688"/>
      <c r="F42" s="476"/>
    </row>
    <row r="43" spans="1:11" ht="25.05" customHeight="1" thickBot="1" x14ac:dyDescent="0.35">
      <c r="A43" s="382"/>
      <c r="B43" s="394" t="s">
        <v>1394</v>
      </c>
      <c r="C43" s="380"/>
      <c r="D43" s="394" t="s">
        <v>1539</v>
      </c>
      <c r="E43" s="383"/>
      <c r="G43" s="380"/>
    </row>
    <row r="44" spans="1:11" ht="15" customHeight="1" thickBot="1" x14ac:dyDescent="0.3">
      <c r="A44" s="354"/>
      <c r="B44" s="376" t="s">
        <v>39</v>
      </c>
      <c r="C44" s="354"/>
      <c r="D44" s="376" t="s">
        <v>89</v>
      </c>
      <c r="E44" s="354"/>
      <c r="G44" s="380"/>
      <c r="K44" s="393"/>
    </row>
    <row r="45" spans="1:11" ht="15" customHeight="1" x14ac:dyDescent="0.3">
      <c r="A45" s="382"/>
      <c r="B45" s="400" t="s">
        <v>1316</v>
      </c>
      <c r="C45" s="380"/>
      <c r="D45" s="405" t="s">
        <v>1491</v>
      </c>
      <c r="E45" s="383"/>
      <c r="G45" s="380"/>
    </row>
    <row r="46" spans="1:11" ht="15" customHeight="1" x14ac:dyDescent="0.3">
      <c r="A46" s="382"/>
      <c r="B46" s="378" t="s">
        <v>1317</v>
      </c>
      <c r="C46" s="380"/>
      <c r="D46" s="405" t="s">
        <v>1493</v>
      </c>
      <c r="E46" s="384"/>
      <c r="F46" s="421"/>
      <c r="G46" s="380"/>
    </row>
    <row r="47" spans="1:11" ht="15" customHeight="1" thickBot="1" x14ac:dyDescent="0.35">
      <c r="A47" s="382"/>
      <c r="B47" s="403" t="s">
        <v>1318</v>
      </c>
      <c r="C47" s="380"/>
      <c r="D47" s="405" t="s">
        <v>1520</v>
      </c>
      <c r="E47" s="382"/>
      <c r="F47" s="421"/>
      <c r="G47" s="380"/>
    </row>
    <row r="48" spans="1:11" ht="15" customHeight="1" thickBot="1" x14ac:dyDescent="0.35">
      <c r="A48" s="354"/>
      <c r="B48" s="376" t="s">
        <v>75</v>
      </c>
      <c r="C48" s="354"/>
      <c r="D48" s="405" t="s">
        <v>1521</v>
      </c>
      <c r="E48" s="382"/>
      <c r="F48" s="421"/>
      <c r="G48" s="380"/>
    </row>
    <row r="49" spans="1:7" ht="15" customHeight="1" thickBot="1" x14ac:dyDescent="0.35">
      <c r="A49" s="382"/>
      <c r="B49" s="377" t="s">
        <v>1319</v>
      </c>
      <c r="C49" s="380"/>
      <c r="D49" s="405" t="s">
        <v>1522</v>
      </c>
      <c r="E49" s="382"/>
      <c r="F49" s="421"/>
      <c r="G49" s="387"/>
    </row>
    <row r="50" spans="1:7" ht="15" customHeight="1" thickBot="1" x14ac:dyDescent="0.35">
      <c r="A50" s="354"/>
      <c r="B50" s="376" t="s">
        <v>32</v>
      </c>
      <c r="C50" s="354"/>
      <c r="D50" s="376" t="s">
        <v>69</v>
      </c>
      <c r="E50" s="382"/>
      <c r="F50" s="421"/>
      <c r="G50" s="380"/>
    </row>
    <row r="51" spans="1:7" ht="15" customHeight="1" thickBot="1" x14ac:dyDescent="0.35">
      <c r="A51" s="382"/>
      <c r="B51" s="400" t="s">
        <v>1320</v>
      </c>
      <c r="C51" s="380"/>
      <c r="D51" s="404" t="s">
        <v>1503</v>
      </c>
      <c r="E51" s="382"/>
      <c r="F51" s="421"/>
      <c r="G51" s="380"/>
    </row>
    <row r="52" spans="1:7" ht="15" customHeight="1" thickBot="1" x14ac:dyDescent="0.3">
      <c r="A52" s="382"/>
      <c r="B52" s="403" t="s">
        <v>1321</v>
      </c>
      <c r="C52" s="380"/>
      <c r="D52" s="376" t="s">
        <v>39</v>
      </c>
      <c r="E52" s="382"/>
      <c r="G52" s="380"/>
    </row>
    <row r="53" spans="1:7" ht="15" customHeight="1" thickBot="1" x14ac:dyDescent="0.35">
      <c r="A53" s="354"/>
      <c r="B53" s="376" t="s">
        <v>73</v>
      </c>
      <c r="C53" s="354"/>
      <c r="D53" s="405" t="s">
        <v>1483</v>
      </c>
      <c r="E53" s="382"/>
      <c r="F53" s="421"/>
      <c r="G53" s="354"/>
    </row>
    <row r="54" spans="1:7" ht="15" customHeight="1" thickBot="1" x14ac:dyDescent="0.35">
      <c r="A54" s="382"/>
      <c r="B54" s="378" t="s">
        <v>1322</v>
      </c>
      <c r="C54" s="380"/>
      <c r="D54" s="405" t="s">
        <v>1482</v>
      </c>
      <c r="E54" s="354"/>
      <c r="F54" s="421"/>
      <c r="G54" s="380"/>
    </row>
    <row r="55" spans="1:7" ht="15" customHeight="1" thickBot="1" x14ac:dyDescent="0.35">
      <c r="A55" s="354"/>
      <c r="B55" s="376" t="s">
        <v>1323</v>
      </c>
      <c r="C55" s="354"/>
      <c r="D55" s="405" t="s">
        <v>1344</v>
      </c>
      <c r="E55" s="383"/>
      <c r="F55" s="421"/>
      <c r="G55" s="380"/>
    </row>
    <row r="56" spans="1:7" ht="15" customHeight="1" thickBot="1" x14ac:dyDescent="0.35">
      <c r="A56" s="382"/>
      <c r="B56" s="377" t="s">
        <v>1324</v>
      </c>
      <c r="C56" s="380"/>
      <c r="D56" s="405" t="s">
        <v>1507</v>
      </c>
      <c r="E56" s="384"/>
      <c r="F56" s="421"/>
      <c r="G56" s="380"/>
    </row>
    <row r="57" spans="1:7" ht="15" customHeight="1" thickBot="1" x14ac:dyDescent="0.35">
      <c r="A57" s="354"/>
      <c r="B57" s="376" t="s">
        <v>66</v>
      </c>
      <c r="C57" s="354"/>
      <c r="D57" s="405" t="s">
        <v>1508</v>
      </c>
      <c r="E57" s="354"/>
      <c r="F57" s="421"/>
      <c r="G57" s="380"/>
    </row>
    <row r="58" spans="1:7" ht="15" customHeight="1" thickBot="1" x14ac:dyDescent="0.35">
      <c r="A58" s="382"/>
      <c r="B58" s="400" t="s">
        <v>1325</v>
      </c>
      <c r="C58" s="383"/>
      <c r="D58" s="376" t="s">
        <v>75</v>
      </c>
      <c r="E58" s="383"/>
      <c r="F58" s="421"/>
      <c r="G58" s="380"/>
    </row>
    <row r="59" spans="1:7" ht="15" customHeight="1" thickBot="1" x14ac:dyDescent="0.35">
      <c r="A59" s="382"/>
      <c r="B59" s="403" t="s">
        <v>1326</v>
      </c>
      <c r="C59" s="354"/>
      <c r="D59" s="405" t="s">
        <v>1524</v>
      </c>
      <c r="E59" s="354"/>
      <c r="G59" s="380"/>
    </row>
    <row r="60" spans="1:7" ht="15" customHeight="1" thickBot="1" x14ac:dyDescent="0.35">
      <c r="A60" s="354"/>
      <c r="B60" s="376" t="s">
        <v>67</v>
      </c>
      <c r="C60" s="354"/>
      <c r="D60" s="376" t="s">
        <v>32</v>
      </c>
      <c r="E60" s="383"/>
      <c r="F60" s="421"/>
      <c r="G60" s="380"/>
    </row>
    <row r="61" spans="1:7" ht="15" customHeight="1" thickBot="1" x14ac:dyDescent="0.35">
      <c r="A61" s="382"/>
      <c r="B61" s="377" t="s">
        <v>1327</v>
      </c>
      <c r="C61" s="380"/>
      <c r="D61" s="405" t="s">
        <v>1504</v>
      </c>
      <c r="E61" s="384"/>
      <c r="F61" s="421"/>
      <c r="G61" s="387"/>
    </row>
    <row r="62" spans="1:7" ht="15" customHeight="1" thickBot="1" x14ac:dyDescent="0.35">
      <c r="A62" s="354"/>
      <c r="B62" s="376" t="s">
        <v>74</v>
      </c>
      <c r="C62" s="354"/>
      <c r="D62" s="405" t="s">
        <v>1505</v>
      </c>
      <c r="E62" s="354"/>
      <c r="F62" s="421"/>
      <c r="G62" s="380"/>
    </row>
    <row r="63" spans="1:7" ht="15" customHeight="1" thickBot="1" x14ac:dyDescent="0.35">
      <c r="A63" s="398"/>
      <c r="B63" s="379" t="s">
        <v>1180</v>
      </c>
      <c r="C63" s="383"/>
      <c r="D63" s="405" t="s">
        <v>1506</v>
      </c>
      <c r="E63" s="383"/>
      <c r="F63" s="421"/>
      <c r="G63" s="380"/>
    </row>
    <row r="64" spans="1:7" ht="15" customHeight="1" thickBot="1" x14ac:dyDescent="0.35">
      <c r="A64" s="354"/>
      <c r="B64" s="376" t="s">
        <v>89</v>
      </c>
      <c r="C64" s="354"/>
      <c r="D64" s="376" t="s">
        <v>1604</v>
      </c>
      <c r="E64" s="354"/>
      <c r="F64" s="421"/>
      <c r="G64" s="380"/>
    </row>
    <row r="65" spans="1:7" ht="15" customHeight="1" thickBot="1" x14ac:dyDescent="0.35">
      <c r="A65" s="398"/>
      <c r="B65" s="379" t="s">
        <v>1181</v>
      </c>
      <c r="C65" s="383"/>
      <c r="D65" s="405" t="s">
        <v>1523</v>
      </c>
      <c r="E65" s="383"/>
      <c r="F65" s="421"/>
      <c r="G65" s="354"/>
    </row>
    <row r="66" spans="1:7" ht="15" customHeight="1" thickTop="1" thickBot="1" x14ac:dyDescent="0.3">
      <c r="A66" s="399"/>
      <c r="B66" s="391" t="s">
        <v>1361</v>
      </c>
      <c r="C66" s="384"/>
      <c r="D66" s="391" t="s">
        <v>1537</v>
      </c>
      <c r="E66" s="384"/>
      <c r="G66" s="384"/>
    </row>
    <row r="67" spans="1:7" ht="15" customHeight="1" thickTop="1" x14ac:dyDescent="0.3">
      <c r="A67" s="382"/>
      <c r="B67" s="420"/>
      <c r="C67" s="382"/>
      <c r="D67" s="421"/>
      <c r="E67" s="382"/>
      <c r="F67" s="421"/>
      <c r="G67" s="380"/>
    </row>
    <row r="68" spans="1:7" ht="15" customHeight="1" x14ac:dyDescent="0.3">
      <c r="A68" s="382"/>
      <c r="B68" s="420"/>
      <c r="C68" s="382"/>
      <c r="D68" s="421"/>
      <c r="E68" s="382"/>
      <c r="F68" s="421"/>
      <c r="G68" s="380"/>
    </row>
    <row r="69" spans="1:7" ht="15" customHeight="1" x14ac:dyDescent="0.3">
      <c r="A69" s="382"/>
      <c r="B69" s="420"/>
      <c r="C69" s="382"/>
      <c r="D69" s="421"/>
      <c r="E69" s="382"/>
      <c r="F69" s="421"/>
      <c r="G69" s="380"/>
    </row>
    <row r="70" spans="1:7" ht="15" customHeight="1" x14ac:dyDescent="0.3">
      <c r="A70" s="382"/>
      <c r="B70" s="420"/>
      <c r="C70" s="382"/>
      <c r="D70" s="421"/>
      <c r="E70" s="382"/>
      <c r="F70" s="421"/>
      <c r="G70" s="380"/>
    </row>
    <row r="71" spans="1:7" ht="15" customHeight="1" x14ac:dyDescent="0.3">
      <c r="A71" s="382"/>
      <c r="B71" s="420"/>
      <c r="C71" s="382"/>
      <c r="D71" s="421"/>
      <c r="E71" s="382"/>
      <c r="F71" s="421"/>
      <c r="G71" s="380"/>
    </row>
    <row r="72" spans="1:7" ht="15" customHeight="1" x14ac:dyDescent="0.3">
      <c r="A72" s="382"/>
      <c r="B72" s="420"/>
      <c r="C72" s="382"/>
      <c r="D72" s="421"/>
      <c r="E72" s="382"/>
      <c r="F72" s="421"/>
      <c r="G72" s="380"/>
    </row>
    <row r="73" spans="1:7" ht="25.05" customHeight="1" thickBot="1" x14ac:dyDescent="0.35">
      <c r="A73" s="382"/>
      <c r="B73" s="420"/>
      <c r="C73" s="382"/>
      <c r="D73" s="421"/>
      <c r="E73" s="354"/>
      <c r="F73" s="421"/>
      <c r="G73" s="354"/>
    </row>
    <row r="74" spans="1:7" ht="25.05" customHeight="1" x14ac:dyDescent="0.25">
      <c r="B74" s="685" t="s">
        <v>1609</v>
      </c>
      <c r="C74" s="686"/>
      <c r="D74" s="686"/>
      <c r="E74" s="686"/>
      <c r="F74" s="475"/>
    </row>
    <row r="75" spans="1:7" ht="25.05" customHeight="1" thickBot="1" x14ac:dyDescent="0.35">
      <c r="A75" s="396"/>
      <c r="B75" s="687"/>
      <c r="C75" s="688"/>
      <c r="D75" s="688"/>
      <c r="E75" s="688"/>
      <c r="F75" s="476"/>
    </row>
    <row r="76" spans="1:7" ht="30" customHeight="1" thickBot="1" x14ac:dyDescent="0.3">
      <c r="A76" s="382"/>
      <c r="B76" s="683"/>
      <c r="C76" s="684"/>
      <c r="D76" s="684"/>
      <c r="E76" s="684"/>
      <c r="F76" s="684"/>
      <c r="G76" s="354"/>
    </row>
    <row r="77" spans="1:7" ht="34.950000000000003" customHeight="1" x14ac:dyDescent="0.25">
      <c r="A77" s="385"/>
      <c r="B77" s="689" t="s">
        <v>1363</v>
      </c>
      <c r="C77" s="385"/>
      <c r="D77" s="689" t="s">
        <v>1392</v>
      </c>
      <c r="F77" s="689" t="s">
        <v>1550</v>
      </c>
      <c r="G77" s="385"/>
    </row>
    <row r="78" spans="1:7" ht="16.95" customHeight="1" thickBot="1" x14ac:dyDescent="0.3">
      <c r="A78" s="386"/>
      <c r="B78" s="690"/>
      <c r="C78" s="386"/>
      <c r="D78" s="690"/>
      <c r="F78" s="690"/>
      <c r="G78" s="386"/>
    </row>
    <row r="79" spans="1:7" ht="15" customHeight="1" thickBot="1" x14ac:dyDescent="0.3">
      <c r="A79" s="387"/>
      <c r="B79" s="376" t="s">
        <v>194</v>
      </c>
      <c r="C79" s="387"/>
      <c r="D79" s="376" t="s">
        <v>194</v>
      </c>
      <c r="F79" s="443" t="s">
        <v>1199</v>
      </c>
      <c r="G79" s="387"/>
    </row>
    <row r="80" spans="1:7" ht="15" customHeight="1" x14ac:dyDescent="0.3">
      <c r="A80" s="382"/>
      <c r="B80" s="404" t="s">
        <v>1329</v>
      </c>
      <c r="C80" s="380"/>
      <c r="D80" s="404" t="s">
        <v>1364</v>
      </c>
      <c r="F80" s="445" t="s">
        <v>1598</v>
      </c>
      <c r="G80" s="380"/>
    </row>
    <row r="81" spans="1:7" ht="15" customHeight="1" x14ac:dyDescent="0.3">
      <c r="A81" s="382"/>
      <c r="B81" s="405" t="s">
        <v>1330</v>
      </c>
      <c r="C81" s="380"/>
      <c r="D81" s="405" t="s">
        <v>1365</v>
      </c>
      <c r="F81" s="446" t="s">
        <v>1597</v>
      </c>
      <c r="G81" s="380"/>
    </row>
    <row r="82" spans="1:7" ht="15" customHeight="1" x14ac:dyDescent="0.3">
      <c r="A82" s="382"/>
      <c r="B82" s="405" t="s">
        <v>1331</v>
      </c>
      <c r="C82" s="380"/>
      <c r="D82" s="405" t="s">
        <v>1366</v>
      </c>
      <c r="F82" s="446" t="s">
        <v>1595</v>
      </c>
      <c r="G82" s="380"/>
    </row>
    <row r="83" spans="1:7" ht="15" customHeight="1" x14ac:dyDescent="0.3">
      <c r="A83" s="382"/>
      <c r="B83" s="405" t="s">
        <v>1332</v>
      </c>
      <c r="C83" s="380"/>
      <c r="D83" s="405" t="s">
        <v>1367</v>
      </c>
      <c r="F83" s="446" t="s">
        <v>1596</v>
      </c>
      <c r="G83" s="380"/>
    </row>
    <row r="84" spans="1:7" ht="15" customHeight="1" thickBot="1" x14ac:dyDescent="0.35">
      <c r="A84" s="397"/>
      <c r="B84" s="406" t="s">
        <v>1333</v>
      </c>
      <c r="C84" s="381"/>
      <c r="D84" s="405" t="s">
        <v>1368</v>
      </c>
      <c r="F84" s="446" t="s">
        <v>1594</v>
      </c>
      <c r="G84" s="381"/>
    </row>
    <row r="85" spans="1:7" ht="15" customHeight="1" thickBot="1" x14ac:dyDescent="0.35">
      <c r="A85" s="397"/>
      <c r="B85" s="376" t="s">
        <v>56</v>
      </c>
      <c r="C85" s="381"/>
      <c r="D85" s="405" t="s">
        <v>1332</v>
      </c>
      <c r="F85" s="446" t="s">
        <v>1592</v>
      </c>
      <c r="G85" s="381"/>
    </row>
    <row r="86" spans="1:7" ht="15" customHeight="1" thickBot="1" x14ac:dyDescent="0.35">
      <c r="A86" s="397"/>
      <c r="B86" s="389" t="s">
        <v>1334</v>
      </c>
      <c r="C86" s="381"/>
      <c r="D86" s="405" t="s">
        <v>1333</v>
      </c>
      <c r="F86" s="446" t="s">
        <v>1593</v>
      </c>
      <c r="G86" s="381"/>
    </row>
    <row r="87" spans="1:7" ht="15" customHeight="1" thickBot="1" x14ac:dyDescent="0.35">
      <c r="A87" s="382"/>
      <c r="B87" s="376" t="s">
        <v>38</v>
      </c>
      <c r="C87" s="380"/>
      <c r="D87" s="405" t="s">
        <v>1369</v>
      </c>
      <c r="F87" s="446" t="s">
        <v>1591</v>
      </c>
      <c r="G87" s="380"/>
    </row>
    <row r="88" spans="1:7" ht="15" customHeight="1" x14ac:dyDescent="0.3">
      <c r="A88" s="382"/>
      <c r="B88" s="404" t="s">
        <v>1335</v>
      </c>
      <c r="C88" s="380"/>
      <c r="D88" s="405" t="s">
        <v>1370</v>
      </c>
      <c r="F88" s="446" t="s">
        <v>1590</v>
      </c>
      <c r="G88" s="380"/>
    </row>
    <row r="89" spans="1:7" ht="15" customHeight="1" x14ac:dyDescent="0.3">
      <c r="A89" s="382"/>
      <c r="B89" s="405" t="s">
        <v>1336</v>
      </c>
      <c r="C89" s="380"/>
      <c r="D89" s="405" t="s">
        <v>1371</v>
      </c>
      <c r="F89" s="446" t="s">
        <v>1589</v>
      </c>
      <c r="G89" s="380"/>
    </row>
    <row r="90" spans="1:7" ht="15" customHeight="1" thickBot="1" x14ac:dyDescent="0.35">
      <c r="A90" s="382"/>
      <c r="B90" s="405" t="s">
        <v>1337</v>
      </c>
      <c r="C90" s="380"/>
      <c r="D90" s="406" t="s">
        <v>1372</v>
      </c>
      <c r="F90" s="446" t="s">
        <v>1575</v>
      </c>
      <c r="G90" s="380"/>
    </row>
    <row r="91" spans="1:7" ht="15" customHeight="1" thickBot="1" x14ac:dyDescent="0.35">
      <c r="A91" s="382"/>
      <c r="B91" s="405" t="s">
        <v>1338</v>
      </c>
      <c r="C91" s="380"/>
      <c r="D91" s="376" t="s">
        <v>56</v>
      </c>
      <c r="F91" s="446" t="s">
        <v>1588</v>
      </c>
      <c r="G91" s="380"/>
    </row>
    <row r="92" spans="1:7" ht="15" customHeight="1" x14ac:dyDescent="0.3">
      <c r="A92" s="382"/>
      <c r="B92" s="405" t="s">
        <v>1339</v>
      </c>
      <c r="C92" s="380"/>
      <c r="D92" s="404" t="s">
        <v>1373</v>
      </c>
      <c r="F92" s="446" t="s">
        <v>1576</v>
      </c>
      <c r="G92" s="380"/>
    </row>
    <row r="93" spans="1:7" ht="15" customHeight="1" thickBot="1" x14ac:dyDescent="0.35">
      <c r="A93" s="382"/>
      <c r="B93" s="405" t="s">
        <v>1340</v>
      </c>
      <c r="C93" s="380"/>
      <c r="D93" s="406" t="s">
        <v>1374</v>
      </c>
      <c r="F93" s="446" t="s">
        <v>1577</v>
      </c>
      <c r="G93" s="380"/>
    </row>
    <row r="94" spans="1:7" ht="15" customHeight="1" thickBot="1" x14ac:dyDescent="0.35">
      <c r="A94" s="382"/>
      <c r="B94" s="406" t="s">
        <v>1341</v>
      </c>
      <c r="C94" s="380"/>
      <c r="D94" s="376" t="s">
        <v>38</v>
      </c>
      <c r="F94" s="446" t="s">
        <v>1587</v>
      </c>
      <c r="G94" s="380"/>
    </row>
    <row r="95" spans="1:7" ht="15" customHeight="1" thickBot="1" x14ac:dyDescent="0.35">
      <c r="A95" s="382"/>
      <c r="B95" s="376" t="s">
        <v>69</v>
      </c>
      <c r="C95" s="380"/>
      <c r="D95" s="404" t="s">
        <v>1335</v>
      </c>
      <c r="F95" s="446" t="s">
        <v>1585</v>
      </c>
      <c r="G95" s="380"/>
    </row>
    <row r="96" spans="1:7" ht="15" customHeight="1" thickBot="1" x14ac:dyDescent="0.35">
      <c r="A96" s="382"/>
      <c r="B96" s="389" t="s">
        <v>1342</v>
      </c>
      <c r="C96" s="380"/>
      <c r="D96" s="405" t="s">
        <v>1375</v>
      </c>
      <c r="F96" s="446" t="s">
        <v>1586</v>
      </c>
      <c r="G96" s="380"/>
    </row>
    <row r="97" spans="1:9" ht="15" customHeight="1" thickBot="1" x14ac:dyDescent="0.35">
      <c r="A97" s="387"/>
      <c r="B97" s="376" t="s">
        <v>39</v>
      </c>
      <c r="C97" s="388"/>
      <c r="D97" s="442" t="s">
        <v>1376</v>
      </c>
      <c r="F97" s="446" t="s">
        <v>1584</v>
      </c>
      <c r="G97" s="387"/>
    </row>
    <row r="98" spans="1:9" ht="15" customHeight="1" x14ac:dyDescent="0.3">
      <c r="A98" s="382"/>
      <c r="B98" s="404" t="s">
        <v>1343</v>
      </c>
      <c r="C98" s="380"/>
      <c r="D98" s="442" t="s">
        <v>1377</v>
      </c>
      <c r="F98" s="446" t="s">
        <v>1583</v>
      </c>
      <c r="G98" s="380"/>
    </row>
    <row r="99" spans="1:9" ht="15" customHeight="1" x14ac:dyDescent="0.3">
      <c r="A99" s="382"/>
      <c r="B99" s="405" t="s">
        <v>1344</v>
      </c>
      <c r="C99" s="380"/>
      <c r="D99" s="405" t="s">
        <v>1378</v>
      </c>
      <c r="F99" s="446" t="s">
        <v>1582</v>
      </c>
      <c r="G99" s="380"/>
    </row>
    <row r="100" spans="1:9" ht="15" customHeight="1" x14ac:dyDescent="0.3">
      <c r="A100" s="382"/>
      <c r="B100" s="405" t="s">
        <v>1345</v>
      </c>
      <c r="C100" s="380"/>
      <c r="D100" s="405" t="s">
        <v>1379</v>
      </c>
      <c r="F100" s="446" t="s">
        <v>1581</v>
      </c>
      <c r="G100" s="380"/>
    </row>
    <row r="101" spans="1:9" ht="15" customHeight="1" thickBot="1" x14ac:dyDescent="0.35">
      <c r="A101" s="354"/>
      <c r="B101" s="406" t="s">
        <v>1346</v>
      </c>
      <c r="C101" s="354"/>
      <c r="D101" s="405" t="s">
        <v>1380</v>
      </c>
      <c r="F101" s="446" t="s">
        <v>1579</v>
      </c>
      <c r="G101" s="354"/>
    </row>
    <row r="102" spans="1:9" ht="15" customHeight="1" thickBot="1" x14ac:dyDescent="0.35">
      <c r="A102" s="382"/>
      <c r="B102" s="376" t="s">
        <v>32</v>
      </c>
      <c r="C102" s="380"/>
      <c r="D102" s="406" t="s">
        <v>1315</v>
      </c>
      <c r="F102" s="446" t="s">
        <v>1580</v>
      </c>
      <c r="G102" s="380"/>
    </row>
    <row r="103" spans="1:9" ht="15" customHeight="1" thickBot="1" x14ac:dyDescent="0.35">
      <c r="A103" s="382"/>
      <c r="B103" s="404" t="s">
        <v>1347</v>
      </c>
      <c r="C103" s="380"/>
      <c r="D103" s="376" t="s">
        <v>69</v>
      </c>
      <c r="F103" s="447" t="s">
        <v>1578</v>
      </c>
      <c r="G103" s="380"/>
    </row>
    <row r="104" spans="1:9" ht="15" customHeight="1" thickBot="1" x14ac:dyDescent="0.35">
      <c r="A104" s="354"/>
      <c r="B104" s="405" t="s">
        <v>1348</v>
      </c>
      <c r="C104" s="354"/>
      <c r="D104" s="404" t="s">
        <v>1381</v>
      </c>
      <c r="F104" s="444" t="s">
        <v>1599</v>
      </c>
      <c r="G104" s="354"/>
    </row>
    <row r="105" spans="1:9" ht="15" customHeight="1" thickTop="1" thickBot="1" x14ac:dyDescent="0.4">
      <c r="A105" s="382"/>
      <c r="B105" s="406" t="s">
        <v>1349</v>
      </c>
      <c r="C105" s="380"/>
      <c r="D105" s="406" t="s">
        <v>1382</v>
      </c>
      <c r="G105" s="380"/>
      <c r="I105" s="415"/>
    </row>
    <row r="106" spans="1:9" ht="15" customHeight="1" thickBot="1" x14ac:dyDescent="0.3">
      <c r="A106" s="382"/>
      <c r="B106" s="376" t="s">
        <v>73</v>
      </c>
      <c r="C106" s="380"/>
      <c r="D106" s="376" t="s">
        <v>39</v>
      </c>
      <c r="G106" s="380"/>
    </row>
    <row r="107" spans="1:9" ht="15" customHeight="1" thickBot="1" x14ac:dyDescent="0.35">
      <c r="A107" s="382"/>
      <c r="B107" s="389" t="s">
        <v>1350</v>
      </c>
      <c r="C107" s="380"/>
      <c r="D107" s="404" t="s">
        <v>1383</v>
      </c>
      <c r="G107" s="380"/>
    </row>
    <row r="108" spans="1:9" ht="15" customHeight="1" thickBot="1" x14ac:dyDescent="0.35">
      <c r="A108" s="382"/>
      <c r="B108" s="376" t="s">
        <v>490</v>
      </c>
      <c r="C108" s="380"/>
      <c r="D108" s="405" t="s">
        <v>1384</v>
      </c>
      <c r="G108" s="380"/>
    </row>
    <row r="109" spans="1:9" ht="15" customHeight="1" thickBot="1" x14ac:dyDescent="0.35">
      <c r="A109" s="382"/>
      <c r="B109" s="389" t="s">
        <v>1351</v>
      </c>
      <c r="C109" s="380"/>
      <c r="D109" s="405" t="s">
        <v>1385</v>
      </c>
      <c r="G109" s="380"/>
    </row>
    <row r="110" spans="1:9" ht="15" customHeight="1" thickBot="1" x14ac:dyDescent="0.35">
      <c r="A110" s="354"/>
      <c r="B110" s="376" t="s">
        <v>66</v>
      </c>
      <c r="C110" s="392"/>
      <c r="D110" s="406" t="s">
        <v>1386</v>
      </c>
      <c r="G110" s="354"/>
    </row>
    <row r="111" spans="1:9" ht="15" customHeight="1" thickBot="1" x14ac:dyDescent="0.35">
      <c r="A111" s="382"/>
      <c r="B111" s="404" t="s">
        <v>1352</v>
      </c>
      <c r="C111" s="380"/>
      <c r="D111" s="433" t="s">
        <v>75</v>
      </c>
      <c r="G111" s="380"/>
    </row>
    <row r="112" spans="1:9" ht="15" customHeight="1" thickBot="1" x14ac:dyDescent="0.35">
      <c r="A112" s="382"/>
      <c r="B112" s="407"/>
      <c r="C112" s="455"/>
      <c r="D112" s="434" t="s">
        <v>1387</v>
      </c>
      <c r="E112" s="396"/>
      <c r="F112" s="432"/>
      <c r="G112" s="380"/>
    </row>
    <row r="113" spans="1:12" ht="15" customHeight="1" thickBot="1" x14ac:dyDescent="0.35">
      <c r="A113" s="382"/>
      <c r="B113" s="420"/>
      <c r="C113" s="382"/>
      <c r="D113" s="421"/>
      <c r="E113" s="382"/>
      <c r="F113" s="421"/>
      <c r="G113" s="380"/>
    </row>
    <row r="114" spans="1:12" ht="25.05" customHeight="1" x14ac:dyDescent="0.25">
      <c r="B114" s="685" t="s">
        <v>1609</v>
      </c>
      <c r="C114" s="686"/>
      <c r="D114" s="686"/>
      <c r="E114" s="686"/>
      <c r="F114" s="475"/>
    </row>
    <row r="115" spans="1:12" ht="25.05" customHeight="1" thickBot="1" x14ac:dyDescent="0.35">
      <c r="A115" s="396"/>
      <c r="B115" s="687"/>
      <c r="C115" s="688"/>
      <c r="D115" s="688"/>
      <c r="E115" s="688"/>
      <c r="F115" s="476"/>
    </row>
    <row r="116" spans="1:12" ht="25.2" customHeight="1" thickBot="1" x14ac:dyDescent="0.3">
      <c r="A116" s="382"/>
      <c r="B116" s="456" t="s">
        <v>1395</v>
      </c>
      <c r="D116" s="458" t="s">
        <v>1396</v>
      </c>
      <c r="E116" s="380"/>
      <c r="G116" s="3"/>
      <c r="J116"/>
      <c r="K116"/>
      <c r="L116"/>
    </row>
    <row r="117" spans="1:12" ht="15" customHeight="1" thickBot="1" x14ac:dyDescent="0.3">
      <c r="A117" s="354"/>
      <c r="B117" s="435" t="s">
        <v>67</v>
      </c>
      <c r="D117" s="376" t="s">
        <v>32</v>
      </c>
      <c r="E117" s="354"/>
      <c r="G117" s="3"/>
      <c r="H117" s="393"/>
      <c r="J117"/>
      <c r="K117"/>
      <c r="L117"/>
    </row>
    <row r="118" spans="1:12" ht="15" customHeight="1" x14ac:dyDescent="0.3">
      <c r="A118" s="382"/>
      <c r="B118" s="438" t="s">
        <v>1353</v>
      </c>
      <c r="D118" s="404" t="s">
        <v>1388</v>
      </c>
      <c r="E118" s="380"/>
      <c r="G118" s="3"/>
      <c r="J118"/>
      <c r="K118"/>
      <c r="L118"/>
    </row>
    <row r="119" spans="1:12" ht="15" customHeight="1" thickBot="1" x14ac:dyDescent="0.35">
      <c r="A119" s="382"/>
      <c r="B119" s="439" t="s">
        <v>1354</v>
      </c>
      <c r="D119" s="406" t="s">
        <v>1389</v>
      </c>
      <c r="E119" s="380"/>
      <c r="G119" s="3"/>
      <c r="J119"/>
      <c r="K119"/>
      <c r="L119"/>
    </row>
    <row r="120" spans="1:12" ht="15" customHeight="1" thickBot="1" x14ac:dyDescent="0.35">
      <c r="A120" s="382"/>
      <c r="B120" s="440" t="s">
        <v>1355</v>
      </c>
      <c r="D120" s="376" t="s">
        <v>73</v>
      </c>
      <c r="E120" s="380"/>
      <c r="G120" s="3"/>
      <c r="K120"/>
      <c r="L120"/>
    </row>
    <row r="121" spans="1:12" ht="15" customHeight="1" thickBot="1" x14ac:dyDescent="0.35">
      <c r="A121" s="354"/>
      <c r="B121" s="435" t="s">
        <v>491</v>
      </c>
      <c r="D121" s="404" t="s">
        <v>1390</v>
      </c>
      <c r="E121" s="354"/>
      <c r="G121" s="3"/>
      <c r="K121"/>
      <c r="L121"/>
    </row>
    <row r="122" spans="1:12" ht="15" customHeight="1" thickBot="1" x14ac:dyDescent="0.35">
      <c r="A122" s="382"/>
      <c r="B122" s="436" t="s">
        <v>1356</v>
      </c>
      <c r="D122" s="459" t="s">
        <v>1391</v>
      </c>
      <c r="E122" s="380"/>
      <c r="G122" s="3"/>
      <c r="K122"/>
      <c r="L122"/>
    </row>
    <row r="123" spans="1:12" ht="15" customHeight="1" thickTop="1" thickBot="1" x14ac:dyDescent="0.3">
      <c r="A123" s="354"/>
      <c r="B123" s="435" t="s">
        <v>74</v>
      </c>
      <c r="D123" s="390" t="s">
        <v>1393</v>
      </c>
      <c r="E123" s="354"/>
      <c r="G123" s="3"/>
      <c r="K123"/>
      <c r="L123"/>
    </row>
    <row r="124" spans="1:12" ht="15" customHeight="1" thickBot="1" x14ac:dyDescent="0.35">
      <c r="A124" s="382"/>
      <c r="B124" s="436" t="s">
        <v>1357</v>
      </c>
      <c r="D124" s="380"/>
      <c r="E124" s="3"/>
      <c r="F124" s="380"/>
      <c r="G124" s="3"/>
      <c r="L124"/>
    </row>
    <row r="125" spans="1:12" ht="15" customHeight="1" thickBot="1" x14ac:dyDescent="0.3">
      <c r="A125" s="382"/>
      <c r="B125" s="435" t="s">
        <v>70</v>
      </c>
      <c r="D125" s="380"/>
      <c r="E125" s="3"/>
      <c r="F125" s="380"/>
      <c r="G125" s="3"/>
      <c r="L125"/>
    </row>
    <row r="126" spans="1:12" ht="15" customHeight="1" x14ac:dyDescent="0.3">
      <c r="A126" s="354"/>
      <c r="B126" s="438" t="s">
        <v>1358</v>
      </c>
      <c r="D126" s="354"/>
      <c r="E126" s="3"/>
      <c r="F126" s="354"/>
      <c r="G126" s="3"/>
      <c r="L126"/>
    </row>
    <row r="127" spans="1:12" ht="15" customHeight="1" thickBot="1" x14ac:dyDescent="0.35">
      <c r="A127" s="382"/>
      <c r="B127" s="440" t="s">
        <v>1359</v>
      </c>
      <c r="D127" s="382"/>
      <c r="E127" s="3"/>
      <c r="F127" s="382"/>
      <c r="G127" s="3"/>
      <c r="L127"/>
    </row>
    <row r="128" spans="1:12" ht="15" customHeight="1" thickBot="1" x14ac:dyDescent="0.3">
      <c r="A128" s="354"/>
      <c r="B128" s="435" t="s">
        <v>89</v>
      </c>
      <c r="D128" s="354"/>
      <c r="E128" s="3"/>
      <c r="F128" s="354"/>
      <c r="G128" s="3"/>
      <c r="L128"/>
    </row>
    <row r="129" spans="1:12" ht="15" customHeight="1" thickBot="1" x14ac:dyDescent="0.35">
      <c r="A129" s="382"/>
      <c r="B129" s="457" t="s">
        <v>1360</v>
      </c>
      <c r="D129" s="380"/>
      <c r="E129" s="3"/>
      <c r="F129" s="380"/>
      <c r="G129" s="3"/>
      <c r="L129"/>
    </row>
    <row r="130" spans="1:12" ht="15" customHeight="1" thickTop="1" thickBot="1" x14ac:dyDescent="0.3">
      <c r="A130" s="354"/>
      <c r="B130" s="437" t="s">
        <v>1362</v>
      </c>
      <c r="D130" s="354"/>
      <c r="E130" s="3"/>
      <c r="F130" s="354"/>
      <c r="G130" s="3"/>
      <c r="L130"/>
    </row>
    <row r="131" spans="1:12" ht="15" customHeight="1" thickTop="1" x14ac:dyDescent="0.25">
      <c r="D131" s="28"/>
      <c r="E131" s="3"/>
      <c r="F131" s="28"/>
      <c r="G131" s="3"/>
      <c r="L131"/>
    </row>
    <row r="132" spans="1:12" ht="15" customHeight="1" x14ac:dyDescent="0.25"/>
    <row r="133" spans="1:12" ht="15" customHeight="1" thickBot="1" x14ac:dyDescent="0.3"/>
    <row r="134" spans="1:12" ht="25.05" customHeight="1" x14ac:dyDescent="0.25">
      <c r="B134" s="685" t="s">
        <v>1609</v>
      </c>
      <c r="C134" s="686"/>
      <c r="D134" s="686"/>
      <c r="E134" s="686"/>
      <c r="F134" s="475"/>
    </row>
    <row r="135" spans="1:12" ht="25.05" customHeight="1" thickBot="1" x14ac:dyDescent="0.35">
      <c r="A135" s="396"/>
      <c r="B135" s="687"/>
      <c r="C135" s="688"/>
      <c r="D135" s="688"/>
      <c r="E135" s="688"/>
      <c r="F135" s="476"/>
    </row>
    <row r="136" spans="1:12" ht="30" customHeight="1" thickBot="1" x14ac:dyDescent="0.3">
      <c r="A136" s="382"/>
      <c r="B136" s="683"/>
      <c r="C136" s="684"/>
      <c r="D136" s="684"/>
      <c r="E136" s="684"/>
      <c r="F136" s="684"/>
      <c r="G136" s="354"/>
    </row>
    <row r="137" spans="1:12" ht="34.950000000000003" customHeight="1" thickTop="1" thickBot="1" x14ac:dyDescent="0.3">
      <c r="A137" s="385"/>
      <c r="B137" s="452" t="s">
        <v>1405</v>
      </c>
      <c r="C137" s="385"/>
      <c r="D137" s="450" t="s">
        <v>1434</v>
      </c>
      <c r="E137" s="385"/>
      <c r="F137" s="450" t="s">
        <v>1453</v>
      </c>
      <c r="G137" s="385"/>
    </row>
    <row r="138" spans="1:12" ht="15" customHeight="1" thickBot="1" x14ac:dyDescent="0.3">
      <c r="B138" s="376" t="s">
        <v>113</v>
      </c>
      <c r="D138" s="376" t="s">
        <v>530</v>
      </c>
      <c r="F138" s="376" t="s">
        <v>194</v>
      </c>
    </row>
    <row r="139" spans="1:12" ht="15" customHeight="1" x14ac:dyDescent="0.35">
      <c r="B139" s="400" t="s">
        <v>1397</v>
      </c>
      <c r="D139" s="409" t="s">
        <v>1406</v>
      </c>
      <c r="F139" s="469" t="s">
        <v>1435</v>
      </c>
    </row>
    <row r="140" spans="1:12" ht="15" customHeight="1" thickBot="1" x14ac:dyDescent="0.4">
      <c r="B140" s="401" t="s">
        <v>1398</v>
      </c>
      <c r="D140" s="460" t="s">
        <v>1407</v>
      </c>
      <c r="F140" s="470" t="s">
        <v>1436</v>
      </c>
    </row>
    <row r="141" spans="1:12" ht="15" customHeight="1" thickBot="1" x14ac:dyDescent="0.35">
      <c r="B141" s="401" t="s">
        <v>1399</v>
      </c>
      <c r="D141" s="376" t="s">
        <v>194</v>
      </c>
      <c r="F141" s="376" t="s">
        <v>56</v>
      </c>
    </row>
    <row r="142" spans="1:12" ht="15" customHeight="1" thickBot="1" x14ac:dyDescent="0.35">
      <c r="B142" s="401" t="s">
        <v>1400</v>
      </c>
      <c r="D142" s="411" t="s">
        <v>1408</v>
      </c>
      <c r="F142" s="403" t="s">
        <v>1204</v>
      </c>
    </row>
    <row r="143" spans="1:12" ht="15" customHeight="1" thickBot="1" x14ac:dyDescent="0.3">
      <c r="B143" s="378" t="s">
        <v>1401</v>
      </c>
      <c r="D143" s="412" t="s">
        <v>1200</v>
      </c>
      <c r="F143" s="376" t="s">
        <v>38</v>
      </c>
    </row>
    <row r="144" spans="1:12" ht="15" customHeight="1" x14ac:dyDescent="0.25">
      <c r="B144" s="453" t="s">
        <v>1402</v>
      </c>
      <c r="D144" s="413" t="s">
        <v>1409</v>
      </c>
      <c r="F144" s="409" t="s">
        <v>1415</v>
      </c>
    </row>
    <row r="145" spans="2:6" ht="15" customHeight="1" thickBot="1" x14ac:dyDescent="0.35">
      <c r="B145" s="408" t="s">
        <v>1403</v>
      </c>
      <c r="D145" s="413" t="s">
        <v>1410</v>
      </c>
      <c r="F145" s="405" t="s">
        <v>1437</v>
      </c>
    </row>
    <row r="146" spans="2:6" ht="15" customHeight="1" thickTop="1" thickBot="1" x14ac:dyDescent="0.35">
      <c r="B146" s="391" t="s">
        <v>1404</v>
      </c>
      <c r="D146" s="413" t="s">
        <v>1411</v>
      </c>
      <c r="F146" s="405" t="s">
        <v>1438</v>
      </c>
    </row>
    <row r="147" spans="2:6" ht="15" customHeight="1" thickTop="1" x14ac:dyDescent="0.3">
      <c r="D147" s="413" t="s">
        <v>1412</v>
      </c>
      <c r="F147" s="405" t="s">
        <v>1439</v>
      </c>
    </row>
    <row r="148" spans="2:6" ht="15" customHeight="1" thickBot="1" x14ac:dyDescent="0.35">
      <c r="D148" s="460" t="s">
        <v>1413</v>
      </c>
      <c r="F148" s="405" t="s">
        <v>1440</v>
      </c>
    </row>
    <row r="149" spans="2:6" ht="15" customHeight="1" thickBot="1" x14ac:dyDescent="0.35">
      <c r="D149" s="376" t="s">
        <v>56</v>
      </c>
      <c r="F149" s="405" t="s">
        <v>1441</v>
      </c>
    </row>
    <row r="150" spans="2:6" ht="15" customHeight="1" thickBot="1" x14ac:dyDescent="0.3">
      <c r="D150" s="411" t="s">
        <v>1203</v>
      </c>
      <c r="F150" s="402" t="s">
        <v>1208</v>
      </c>
    </row>
    <row r="151" spans="2:6" ht="15" customHeight="1" thickBot="1" x14ac:dyDescent="0.3">
      <c r="D151" s="468" t="s">
        <v>1414</v>
      </c>
      <c r="F151" s="376" t="s">
        <v>69</v>
      </c>
    </row>
    <row r="152" spans="2:6" ht="15" customHeight="1" thickBot="1" x14ac:dyDescent="0.35">
      <c r="D152" s="376" t="s">
        <v>38</v>
      </c>
      <c r="F152" s="404" t="s">
        <v>1442</v>
      </c>
    </row>
    <row r="153" spans="2:6" ht="15" customHeight="1" thickBot="1" x14ac:dyDescent="0.3">
      <c r="D153" s="409" t="s">
        <v>1415</v>
      </c>
      <c r="F153" s="402" t="s">
        <v>1210</v>
      </c>
    </row>
    <row r="154" spans="2:6" ht="15" customHeight="1" thickBot="1" x14ac:dyDescent="0.3">
      <c r="D154" s="413" t="s">
        <v>1416</v>
      </c>
      <c r="F154" s="376" t="s">
        <v>39</v>
      </c>
    </row>
    <row r="155" spans="2:6" ht="15" customHeight="1" x14ac:dyDescent="0.25">
      <c r="D155" s="413" t="s">
        <v>1417</v>
      </c>
      <c r="F155" s="409" t="s">
        <v>1343</v>
      </c>
    </row>
    <row r="156" spans="2:6" ht="15" customHeight="1" thickBot="1" x14ac:dyDescent="0.3">
      <c r="D156" s="413" t="s">
        <v>1418</v>
      </c>
      <c r="F156" s="460" t="s">
        <v>1344</v>
      </c>
    </row>
    <row r="157" spans="2:6" ht="15" customHeight="1" thickBot="1" x14ac:dyDescent="0.3">
      <c r="D157" s="413" t="s">
        <v>1419</v>
      </c>
      <c r="F157" s="376" t="s">
        <v>32</v>
      </c>
    </row>
    <row r="158" spans="2:6" ht="15" customHeight="1" x14ac:dyDescent="0.3">
      <c r="D158" s="413" t="s">
        <v>1420</v>
      </c>
      <c r="F158" s="404" t="s">
        <v>1443</v>
      </c>
    </row>
    <row r="159" spans="2:6" ht="15" customHeight="1" thickBot="1" x14ac:dyDescent="0.35">
      <c r="D159" s="413" t="s">
        <v>1421</v>
      </c>
      <c r="F159" s="407" t="s">
        <v>1444</v>
      </c>
    </row>
    <row r="160" spans="2:6" ht="15" customHeight="1" thickBot="1" x14ac:dyDescent="0.3">
      <c r="D160" s="413" t="s">
        <v>1422</v>
      </c>
      <c r="F160" s="376" t="s">
        <v>73</v>
      </c>
    </row>
    <row r="161" spans="1:7" ht="15" customHeight="1" thickBot="1" x14ac:dyDescent="0.35">
      <c r="D161" s="413" t="s">
        <v>1423</v>
      </c>
      <c r="F161" s="389" t="s">
        <v>1390</v>
      </c>
    </row>
    <row r="162" spans="1:7" ht="15" customHeight="1" thickBot="1" x14ac:dyDescent="0.3">
      <c r="D162" s="460" t="s">
        <v>1424</v>
      </c>
      <c r="F162" s="376" t="s">
        <v>1323</v>
      </c>
    </row>
    <row r="163" spans="1:7" ht="15" customHeight="1" thickBot="1" x14ac:dyDescent="0.3">
      <c r="D163" s="376" t="s">
        <v>69</v>
      </c>
      <c r="F163" s="377" t="s">
        <v>1324</v>
      </c>
    </row>
    <row r="164" spans="1:7" ht="15" customHeight="1" thickBot="1" x14ac:dyDescent="0.35">
      <c r="D164" s="389" t="s">
        <v>1381</v>
      </c>
      <c r="F164" s="376" t="s">
        <v>490</v>
      </c>
    </row>
    <row r="165" spans="1:7" ht="15" customHeight="1" thickBot="1" x14ac:dyDescent="0.35">
      <c r="D165" s="376" t="s">
        <v>39</v>
      </c>
      <c r="F165" s="389" t="s">
        <v>1445</v>
      </c>
    </row>
    <row r="166" spans="1:7" ht="15" customHeight="1" thickBot="1" x14ac:dyDescent="0.3">
      <c r="D166" s="409" t="s">
        <v>1425</v>
      </c>
      <c r="F166" s="376" t="s">
        <v>66</v>
      </c>
    </row>
    <row r="167" spans="1:7" ht="15" customHeight="1" thickBot="1" x14ac:dyDescent="0.35">
      <c r="D167" s="413" t="s">
        <v>1426</v>
      </c>
      <c r="F167" s="389" t="s">
        <v>1446</v>
      </c>
    </row>
    <row r="168" spans="1:7" ht="15" customHeight="1" thickBot="1" x14ac:dyDescent="0.3">
      <c r="D168" s="413" t="s">
        <v>1384</v>
      </c>
      <c r="F168" s="376" t="s">
        <v>67</v>
      </c>
    </row>
    <row r="169" spans="1:7" ht="15" customHeight="1" x14ac:dyDescent="0.3">
      <c r="D169" s="413" t="s">
        <v>1385</v>
      </c>
      <c r="F169" s="404" t="s">
        <v>1447</v>
      </c>
    </row>
    <row r="170" spans="1:7" ht="15" customHeight="1" x14ac:dyDescent="0.3">
      <c r="D170" s="413" t="s">
        <v>1427</v>
      </c>
      <c r="F170" s="405" t="s">
        <v>1448</v>
      </c>
    </row>
    <row r="171" spans="1:7" ht="15" customHeight="1" thickBot="1" x14ac:dyDescent="0.35">
      <c r="D171" s="460" t="s">
        <v>1428</v>
      </c>
      <c r="F171" s="462"/>
    </row>
    <row r="172" spans="1:7" ht="15" customHeight="1" thickBot="1" x14ac:dyDescent="0.35">
      <c r="D172" s="477"/>
      <c r="F172" s="478"/>
    </row>
    <row r="173" spans="1:7" ht="25.05" customHeight="1" x14ac:dyDescent="0.25">
      <c r="B173" s="685" t="s">
        <v>1609</v>
      </c>
      <c r="C173" s="686"/>
      <c r="D173" s="686"/>
      <c r="E173" s="686"/>
      <c r="F173" s="475"/>
    </row>
    <row r="174" spans="1:7" ht="25.05" customHeight="1" thickBot="1" x14ac:dyDescent="0.35">
      <c r="A174" s="396"/>
      <c r="B174" s="687"/>
      <c r="C174" s="688"/>
      <c r="D174" s="688"/>
      <c r="E174" s="688"/>
      <c r="F174" s="476"/>
    </row>
    <row r="175" spans="1:7" ht="25.2" customHeight="1" thickBot="1" x14ac:dyDescent="0.3">
      <c r="D175" s="395" t="s">
        <v>1454</v>
      </c>
      <c r="E175" s="380"/>
      <c r="F175" s="458" t="s">
        <v>1455</v>
      </c>
      <c r="G175" s="380"/>
    </row>
    <row r="176" spans="1:7" ht="15" customHeight="1" thickBot="1" x14ac:dyDescent="0.3">
      <c r="D176" s="376" t="s">
        <v>32</v>
      </c>
      <c r="F176" s="376" t="s">
        <v>74</v>
      </c>
    </row>
    <row r="177" spans="1:7" ht="15" customHeight="1" thickBot="1" x14ac:dyDescent="0.35">
      <c r="D177" s="409" t="s">
        <v>1429</v>
      </c>
      <c r="F177" s="389" t="s">
        <v>1449</v>
      </c>
    </row>
    <row r="178" spans="1:7" ht="15" customHeight="1" thickBot="1" x14ac:dyDescent="0.3">
      <c r="D178" s="413" t="s">
        <v>1430</v>
      </c>
      <c r="F178" s="376" t="s">
        <v>70</v>
      </c>
    </row>
    <row r="179" spans="1:7" ht="15" customHeight="1" thickBot="1" x14ac:dyDescent="0.35">
      <c r="D179" s="413" t="s">
        <v>1431</v>
      </c>
      <c r="F179" s="389" t="s">
        <v>1450</v>
      </c>
    </row>
    <row r="180" spans="1:7" ht="15" customHeight="1" thickBot="1" x14ac:dyDescent="0.3">
      <c r="D180" s="410" t="s">
        <v>1432</v>
      </c>
      <c r="F180" s="376" t="s">
        <v>89</v>
      </c>
    </row>
    <row r="181" spans="1:7" ht="15" customHeight="1" thickBot="1" x14ac:dyDescent="0.35">
      <c r="D181" s="376" t="s">
        <v>73</v>
      </c>
      <c r="F181" s="463" t="s">
        <v>1451</v>
      </c>
    </row>
    <row r="182" spans="1:7" ht="15" customHeight="1" thickTop="1" thickBot="1" x14ac:dyDescent="0.35">
      <c r="D182" s="414" t="s">
        <v>1390</v>
      </c>
      <c r="F182" s="391" t="s">
        <v>1452</v>
      </c>
    </row>
    <row r="183" spans="1:7" ht="15" customHeight="1" thickTop="1" thickBot="1" x14ac:dyDescent="0.3">
      <c r="D183" s="391" t="s">
        <v>1433</v>
      </c>
    </row>
    <row r="184" spans="1:7" ht="15" customHeight="1" thickTop="1" x14ac:dyDescent="0.25"/>
    <row r="185" spans="1:7" ht="15" customHeight="1" thickBot="1" x14ac:dyDescent="0.3"/>
    <row r="186" spans="1:7" ht="25.05" customHeight="1" x14ac:dyDescent="0.25">
      <c r="B186" s="685" t="s">
        <v>1609</v>
      </c>
      <c r="C186" s="686"/>
      <c r="D186" s="686"/>
      <c r="E186" s="686"/>
      <c r="F186" s="475"/>
    </row>
    <row r="187" spans="1:7" ht="25.05" customHeight="1" thickBot="1" x14ac:dyDescent="0.35">
      <c r="A187" s="396"/>
      <c r="B187" s="687"/>
      <c r="C187" s="688"/>
      <c r="D187" s="688"/>
      <c r="E187" s="688"/>
      <c r="F187" s="476"/>
    </row>
    <row r="188" spans="1:7" ht="30" customHeight="1" thickBot="1" x14ac:dyDescent="0.3">
      <c r="A188" s="382"/>
      <c r="B188" s="683"/>
      <c r="C188" s="684"/>
      <c r="D188" s="684"/>
      <c r="E188" s="684"/>
      <c r="F188" s="684"/>
      <c r="G188" s="354"/>
    </row>
    <row r="189" spans="1:7" ht="34.950000000000003" customHeight="1" thickBot="1" x14ac:dyDescent="0.3">
      <c r="A189" s="385"/>
      <c r="B189" s="450" t="s">
        <v>1551</v>
      </c>
      <c r="D189" s="450" t="s">
        <v>1499</v>
      </c>
      <c r="E189" s="385"/>
      <c r="F189" s="450" t="s">
        <v>1500</v>
      </c>
      <c r="G189" s="385"/>
    </row>
    <row r="190" spans="1:7" ht="15" customHeight="1" thickBot="1" x14ac:dyDescent="0.3">
      <c r="B190" s="376" t="s">
        <v>490</v>
      </c>
      <c r="D190" s="376" t="s">
        <v>194</v>
      </c>
      <c r="F190" s="376" t="s">
        <v>1456</v>
      </c>
    </row>
    <row r="191" spans="1:7" ht="15" customHeight="1" thickBot="1" x14ac:dyDescent="0.3">
      <c r="B191" s="464" t="s">
        <v>1445</v>
      </c>
      <c r="D191" s="409" t="s">
        <v>1473</v>
      </c>
      <c r="F191" s="409" t="s">
        <v>1457</v>
      </c>
    </row>
    <row r="192" spans="1:7" ht="15" customHeight="1" thickBot="1" x14ac:dyDescent="0.3">
      <c r="B192" s="376" t="s">
        <v>1606</v>
      </c>
      <c r="D192" s="413" t="s">
        <v>1474</v>
      </c>
      <c r="F192" s="413" t="s">
        <v>1458</v>
      </c>
    </row>
    <row r="193" spans="2:6" ht="15" customHeight="1" x14ac:dyDescent="0.25">
      <c r="B193" s="471" t="s">
        <v>1552</v>
      </c>
      <c r="D193" s="413" t="s">
        <v>1475</v>
      </c>
      <c r="F193" s="413" t="s">
        <v>1459</v>
      </c>
    </row>
    <row r="194" spans="2:6" ht="15" customHeight="1" thickBot="1" x14ac:dyDescent="0.3">
      <c r="B194" s="472" t="s">
        <v>1553</v>
      </c>
      <c r="D194" s="413" t="s">
        <v>1476</v>
      </c>
      <c r="F194" s="413" t="s">
        <v>1460</v>
      </c>
    </row>
    <row r="195" spans="2:6" ht="15" customHeight="1" thickBot="1" x14ac:dyDescent="0.3">
      <c r="B195" s="376" t="s">
        <v>67</v>
      </c>
      <c r="D195" s="460" t="s">
        <v>1412</v>
      </c>
      <c r="F195" s="413" t="s">
        <v>1461</v>
      </c>
    </row>
    <row r="196" spans="2:6" ht="15" customHeight="1" thickBot="1" x14ac:dyDescent="0.3">
      <c r="B196" s="464" t="s">
        <v>1568</v>
      </c>
      <c r="D196" s="376" t="s">
        <v>56</v>
      </c>
      <c r="F196" s="460" t="s">
        <v>1462</v>
      </c>
    </row>
    <row r="197" spans="2:6" ht="15" customHeight="1" thickBot="1" x14ac:dyDescent="0.3">
      <c r="B197" s="376" t="s">
        <v>74</v>
      </c>
      <c r="D197" s="377" t="s">
        <v>1204</v>
      </c>
      <c r="F197" s="376" t="s">
        <v>194</v>
      </c>
    </row>
    <row r="198" spans="2:6" ht="15" customHeight="1" thickBot="1" x14ac:dyDescent="0.3">
      <c r="B198" s="464" t="s">
        <v>1562</v>
      </c>
      <c r="D198" s="376" t="s">
        <v>38</v>
      </c>
      <c r="F198" s="409" t="s">
        <v>1463</v>
      </c>
    </row>
    <row r="199" spans="2:6" ht="15" customHeight="1" thickBot="1" x14ac:dyDescent="0.3">
      <c r="B199" s="376" t="s">
        <v>1603</v>
      </c>
      <c r="D199" s="409" t="s">
        <v>1477</v>
      </c>
      <c r="F199" s="413" t="s">
        <v>1464</v>
      </c>
    </row>
    <row r="200" spans="2:6" ht="15" customHeight="1" x14ac:dyDescent="0.25">
      <c r="B200" s="471" t="s">
        <v>1558</v>
      </c>
      <c r="D200" s="413" t="s">
        <v>1478</v>
      </c>
      <c r="F200" s="413" t="s">
        <v>1465</v>
      </c>
    </row>
    <row r="201" spans="2:6" ht="15" customHeight="1" thickBot="1" x14ac:dyDescent="0.3">
      <c r="B201" s="473" t="s">
        <v>1559</v>
      </c>
      <c r="D201" s="413" t="s">
        <v>1479</v>
      </c>
      <c r="F201" s="460" t="s">
        <v>1371</v>
      </c>
    </row>
    <row r="202" spans="2:6" ht="15" customHeight="1" thickBot="1" x14ac:dyDescent="0.3">
      <c r="B202" s="473" t="s">
        <v>1563</v>
      </c>
      <c r="D202" s="413" t="s">
        <v>1438</v>
      </c>
      <c r="F202" s="376" t="s">
        <v>38</v>
      </c>
    </row>
    <row r="203" spans="2:6" ht="15" customHeight="1" thickBot="1" x14ac:dyDescent="0.3">
      <c r="B203" s="473" t="s">
        <v>1569</v>
      </c>
      <c r="D203" s="413" t="s">
        <v>1480</v>
      </c>
      <c r="F203" s="461" t="s">
        <v>1466</v>
      </c>
    </row>
    <row r="204" spans="2:6" ht="15" customHeight="1" thickBot="1" x14ac:dyDescent="0.3">
      <c r="B204" s="473" t="s">
        <v>1572</v>
      </c>
      <c r="D204" s="413" t="s">
        <v>1481</v>
      </c>
      <c r="F204" s="376" t="s">
        <v>39</v>
      </c>
    </row>
    <row r="205" spans="2:6" ht="15" customHeight="1" thickBot="1" x14ac:dyDescent="0.3">
      <c r="B205" s="472" t="s">
        <v>1571</v>
      </c>
      <c r="D205" s="402" t="s">
        <v>1208</v>
      </c>
      <c r="F205" s="461" t="s">
        <v>1344</v>
      </c>
    </row>
    <row r="206" spans="2:6" ht="15" customHeight="1" thickBot="1" x14ac:dyDescent="0.3">
      <c r="B206" s="376" t="s">
        <v>1607</v>
      </c>
      <c r="D206" s="376" t="s">
        <v>69</v>
      </c>
      <c r="F206" s="376" t="s">
        <v>32</v>
      </c>
    </row>
    <row r="207" spans="2:6" ht="15" customHeight="1" thickBot="1" x14ac:dyDescent="0.35">
      <c r="B207" s="464" t="s">
        <v>1570</v>
      </c>
      <c r="D207" s="404" t="s">
        <v>1442</v>
      </c>
      <c r="F207" s="409" t="s">
        <v>1430</v>
      </c>
    </row>
    <row r="208" spans="2:6" ht="15" customHeight="1" thickBot="1" x14ac:dyDescent="0.3">
      <c r="B208" s="376" t="s">
        <v>38</v>
      </c>
      <c r="D208" s="402" t="s">
        <v>1210</v>
      </c>
      <c r="F208" s="460" t="s">
        <v>1467</v>
      </c>
    </row>
    <row r="209" spans="2:6" ht="15" customHeight="1" thickBot="1" x14ac:dyDescent="0.3">
      <c r="B209" s="471" t="s">
        <v>1554</v>
      </c>
      <c r="D209" s="376" t="s">
        <v>39</v>
      </c>
      <c r="F209" s="376" t="s">
        <v>73</v>
      </c>
    </row>
    <row r="210" spans="2:6" ht="15" customHeight="1" thickBot="1" x14ac:dyDescent="0.3">
      <c r="B210" s="473" t="s">
        <v>1555</v>
      </c>
      <c r="D210" s="409" t="s">
        <v>1482</v>
      </c>
      <c r="F210" s="461" t="s">
        <v>1468</v>
      </c>
    </row>
    <row r="211" spans="2:6" ht="15" customHeight="1" thickBot="1" x14ac:dyDescent="0.3">
      <c r="B211" s="473" t="s">
        <v>1556</v>
      </c>
      <c r="D211" s="413" t="s">
        <v>1483</v>
      </c>
      <c r="F211" s="376" t="s">
        <v>1469</v>
      </c>
    </row>
    <row r="212" spans="2:6" ht="15" customHeight="1" thickBot="1" x14ac:dyDescent="0.3">
      <c r="B212" s="473" t="s">
        <v>1557</v>
      </c>
      <c r="D212" s="460" t="s">
        <v>1344</v>
      </c>
      <c r="F212" s="461" t="s">
        <v>1470</v>
      </c>
    </row>
    <row r="213" spans="2:6" ht="15" customHeight="1" thickBot="1" x14ac:dyDescent="0.3">
      <c r="B213" s="473" t="s">
        <v>1560</v>
      </c>
      <c r="D213" s="376" t="s">
        <v>32</v>
      </c>
      <c r="F213" s="376" t="s">
        <v>67</v>
      </c>
    </row>
    <row r="214" spans="2:6" ht="15" customHeight="1" thickBot="1" x14ac:dyDescent="0.3">
      <c r="B214" s="473" t="s">
        <v>1561</v>
      </c>
      <c r="D214" s="400" t="s">
        <v>1321</v>
      </c>
      <c r="F214" s="461" t="s">
        <v>1471</v>
      </c>
    </row>
    <row r="215" spans="2:6" ht="15" customHeight="1" thickBot="1" x14ac:dyDescent="0.35">
      <c r="B215" s="473" t="s">
        <v>1480</v>
      </c>
      <c r="D215" s="407" t="s">
        <v>1484</v>
      </c>
      <c r="F215" s="376" t="s">
        <v>74</v>
      </c>
    </row>
    <row r="216" spans="2:6" ht="15" customHeight="1" thickBot="1" x14ac:dyDescent="0.3">
      <c r="B216" s="472" t="s">
        <v>1567</v>
      </c>
      <c r="D216" s="376" t="s">
        <v>73</v>
      </c>
      <c r="F216" s="461" t="s">
        <v>1449</v>
      </c>
    </row>
    <row r="217" spans="2:6" ht="15" customHeight="1" thickBot="1" x14ac:dyDescent="0.35">
      <c r="B217" s="376" t="s">
        <v>89</v>
      </c>
      <c r="D217" s="389" t="s">
        <v>1390</v>
      </c>
      <c r="F217" s="376" t="s">
        <v>89</v>
      </c>
    </row>
    <row r="218" spans="2:6" ht="15" customHeight="1" thickBot="1" x14ac:dyDescent="0.3">
      <c r="B218" s="471" t="s">
        <v>1564</v>
      </c>
      <c r="D218" s="376" t="s">
        <v>490</v>
      </c>
      <c r="F218" s="466" t="s">
        <v>1472</v>
      </c>
    </row>
    <row r="219" spans="2:6" ht="15" customHeight="1" thickTop="1" thickBot="1" x14ac:dyDescent="0.35">
      <c r="B219" s="473" t="s">
        <v>1565</v>
      </c>
      <c r="D219" s="389" t="s">
        <v>1445</v>
      </c>
      <c r="F219" s="391" t="s">
        <v>1501</v>
      </c>
    </row>
    <row r="220" spans="2:6" ht="15" customHeight="1" thickTop="1" thickBot="1" x14ac:dyDescent="0.3">
      <c r="B220" s="472" t="s">
        <v>1566</v>
      </c>
      <c r="D220" s="376" t="s">
        <v>66</v>
      </c>
    </row>
    <row r="221" spans="2:6" ht="15" customHeight="1" thickBot="1" x14ac:dyDescent="0.3">
      <c r="B221" s="376" t="s">
        <v>69</v>
      </c>
      <c r="D221" s="400" t="s">
        <v>1325</v>
      </c>
    </row>
    <row r="222" spans="2:6" ht="15" customHeight="1" thickBot="1" x14ac:dyDescent="0.3">
      <c r="B222" s="465" t="s">
        <v>1381</v>
      </c>
      <c r="D222" s="402" t="s">
        <v>1485</v>
      </c>
    </row>
    <row r="223" spans="2:6" ht="15" customHeight="1" x14ac:dyDescent="0.25">
      <c r="D223" s="416"/>
    </row>
    <row r="224" spans="2:6" ht="15" customHeight="1" x14ac:dyDescent="0.25">
      <c r="D224" s="416"/>
    </row>
    <row r="225" spans="1:12" ht="15" customHeight="1" thickBot="1" x14ac:dyDescent="0.3">
      <c r="D225" s="416"/>
    </row>
    <row r="226" spans="1:12" ht="25.05" customHeight="1" x14ac:dyDescent="0.25">
      <c r="B226" s="685" t="s">
        <v>1609</v>
      </c>
      <c r="C226" s="686"/>
      <c r="D226" s="686"/>
      <c r="E226" s="686"/>
      <c r="F226" s="475"/>
    </row>
    <row r="227" spans="1:12" ht="25.05" customHeight="1" thickBot="1" x14ac:dyDescent="0.35">
      <c r="A227" s="396"/>
      <c r="B227" s="687"/>
      <c r="C227" s="688"/>
      <c r="D227" s="688"/>
      <c r="E227" s="688"/>
      <c r="F227" s="476"/>
    </row>
    <row r="228" spans="1:12" ht="25.2" customHeight="1" thickBot="1" x14ac:dyDescent="0.3">
      <c r="A228" s="382"/>
      <c r="B228" s="458" t="s">
        <v>1608</v>
      </c>
      <c r="D228" s="458" t="s">
        <v>1497</v>
      </c>
      <c r="E228" s="380"/>
      <c r="F228" s="454" t="s">
        <v>1498</v>
      </c>
      <c r="G228" s="3"/>
      <c r="K228"/>
      <c r="L228"/>
    </row>
    <row r="229" spans="1:12" ht="15" customHeight="1" thickBot="1" x14ac:dyDescent="0.3">
      <c r="B229" s="376" t="s">
        <v>39</v>
      </c>
      <c r="D229" s="376" t="s">
        <v>67</v>
      </c>
    </row>
    <row r="230" spans="1:12" ht="15" customHeight="1" thickBot="1" x14ac:dyDescent="0.35">
      <c r="B230" s="464" t="s">
        <v>1573</v>
      </c>
      <c r="D230" s="404" t="s">
        <v>1486</v>
      </c>
    </row>
    <row r="231" spans="1:12" ht="15" customHeight="1" thickBot="1" x14ac:dyDescent="0.3">
      <c r="B231" s="376" t="s">
        <v>32</v>
      </c>
      <c r="D231" s="413" t="s">
        <v>1487</v>
      </c>
    </row>
    <row r="232" spans="1:12" ht="15" customHeight="1" thickBot="1" x14ac:dyDescent="0.3">
      <c r="B232" s="467" t="s">
        <v>1574</v>
      </c>
      <c r="D232" s="413" t="s">
        <v>1488</v>
      </c>
    </row>
    <row r="233" spans="1:12" ht="15" customHeight="1" thickTop="1" thickBot="1" x14ac:dyDescent="0.3">
      <c r="B233" s="391" t="s">
        <v>1501</v>
      </c>
      <c r="D233" s="413" t="s">
        <v>1448</v>
      </c>
    </row>
    <row r="234" spans="1:12" ht="15" customHeight="1" thickTop="1" thickBot="1" x14ac:dyDescent="0.3">
      <c r="D234" s="410" t="s">
        <v>1489</v>
      </c>
    </row>
    <row r="235" spans="1:12" ht="15" customHeight="1" thickBot="1" x14ac:dyDescent="0.3">
      <c r="D235" s="376" t="s">
        <v>74</v>
      </c>
    </row>
    <row r="236" spans="1:12" ht="15" customHeight="1" thickBot="1" x14ac:dyDescent="0.35">
      <c r="D236" s="389" t="s">
        <v>1449</v>
      </c>
    </row>
    <row r="237" spans="1:12" ht="15" customHeight="1" thickBot="1" x14ac:dyDescent="0.3">
      <c r="D237" s="376" t="s">
        <v>70</v>
      </c>
    </row>
    <row r="238" spans="1:12" ht="15" customHeight="1" x14ac:dyDescent="0.25">
      <c r="D238" s="409" t="s">
        <v>1490</v>
      </c>
    </row>
    <row r="239" spans="1:12" ht="15" customHeight="1" thickBot="1" x14ac:dyDescent="0.3">
      <c r="D239" s="410" t="s">
        <v>1450</v>
      </c>
    </row>
    <row r="240" spans="1:12" ht="15" customHeight="1" thickBot="1" x14ac:dyDescent="0.3">
      <c r="D240" s="376" t="s">
        <v>89</v>
      </c>
    </row>
    <row r="241" spans="4:4" ht="15" customHeight="1" x14ac:dyDescent="0.25">
      <c r="D241" s="409" t="s">
        <v>1491</v>
      </c>
    </row>
    <row r="242" spans="4:4" ht="15" customHeight="1" x14ac:dyDescent="0.25">
      <c r="D242" s="413" t="s">
        <v>1492</v>
      </c>
    </row>
    <row r="243" spans="4:4" ht="15" customHeight="1" thickBot="1" x14ac:dyDescent="0.3">
      <c r="D243" s="410" t="s">
        <v>1493</v>
      </c>
    </row>
    <row r="244" spans="4:4" ht="15" customHeight="1" thickBot="1" x14ac:dyDescent="0.3">
      <c r="D244" s="376" t="s">
        <v>1494</v>
      </c>
    </row>
    <row r="245" spans="4:4" ht="15" customHeight="1" x14ac:dyDescent="0.25">
      <c r="D245" s="400" t="s">
        <v>1495</v>
      </c>
    </row>
    <row r="246" spans="4:4" ht="15" customHeight="1" thickBot="1" x14ac:dyDescent="0.3">
      <c r="D246" s="474" t="s">
        <v>1496</v>
      </c>
    </row>
    <row r="247" spans="4:4" ht="15" customHeight="1" thickTop="1" thickBot="1" x14ac:dyDescent="0.3">
      <c r="D247" s="391" t="s">
        <v>1502</v>
      </c>
    </row>
    <row r="248" spans="4:4" ht="15" customHeight="1" thickTop="1" x14ac:dyDescent="0.25"/>
    <row r="249" spans="4:4" ht="15" customHeight="1" x14ac:dyDescent="0.25"/>
    <row r="250" spans="4:4" ht="15" customHeight="1" x14ac:dyDescent="0.25"/>
    <row r="251" spans="4:4" ht="15" customHeight="1" x14ac:dyDescent="0.25"/>
    <row r="252" spans="4:4" ht="15" customHeight="1" x14ac:dyDescent="0.25"/>
    <row r="253" spans="4:4" ht="15" customHeight="1" x14ac:dyDescent="0.25"/>
    <row r="254" spans="4:4" ht="15" customHeight="1" x14ac:dyDescent="0.25"/>
    <row r="255" spans="4:4" ht="15" customHeight="1" x14ac:dyDescent="0.25"/>
    <row r="256" spans="4:4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</sheetData>
  <mergeCells count="17">
    <mergeCell ref="B186:E187"/>
    <mergeCell ref="B76:F76"/>
    <mergeCell ref="B136:F136"/>
    <mergeCell ref="B226:E227"/>
    <mergeCell ref="B1:E2"/>
    <mergeCell ref="B41:E42"/>
    <mergeCell ref="B74:E75"/>
    <mergeCell ref="B114:E115"/>
    <mergeCell ref="B134:E135"/>
    <mergeCell ref="D77:D78"/>
    <mergeCell ref="D4:D5"/>
    <mergeCell ref="B3:F3"/>
    <mergeCell ref="B188:F188"/>
    <mergeCell ref="F4:F5"/>
    <mergeCell ref="B77:B78"/>
    <mergeCell ref="F77:F78"/>
    <mergeCell ref="B173:E174"/>
  </mergeCells>
  <phoneticPr fontId="4" type="noConversion"/>
  <pageMargins left="1" right="0.5" top="0.25" bottom="0" header="0.25" footer="0.25"/>
  <pageSetup orientation="landscape" horizontalDpi="300" verticalDpi="300" r:id="rId1"/>
  <headerFooter alignWithMargins="0"/>
  <rowBreaks count="6" manualBreakCount="6">
    <brk id="39" max="16383" man="1"/>
    <brk id="73" max="16383" man="1"/>
    <brk id="112" max="16383" man="1"/>
    <brk id="133" max="16383" man="1"/>
    <brk id="185" max="16383" man="1"/>
    <brk id="223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A1967-82E9-4B3F-9356-837E4EF0D6DD}">
  <sheetPr codeName="Sheet14">
    <tabColor theme="9" tint="0.39997558519241921"/>
  </sheetPr>
  <dimension ref="A1:J68"/>
  <sheetViews>
    <sheetView topLeftCell="A45" zoomScaleNormal="100" workbookViewId="0">
      <selection activeCell="B49" sqref="B49"/>
    </sheetView>
  </sheetViews>
  <sheetFormatPr defaultRowHeight="13.2" x14ac:dyDescent="0.25"/>
  <cols>
    <col min="1" max="1" width="23.44140625" customWidth="1"/>
    <col min="2" max="2" width="5.5546875" style="93" customWidth="1"/>
    <col min="3" max="3" width="23.44140625" customWidth="1"/>
    <col min="4" max="4" width="5.5546875" style="93" customWidth="1"/>
    <col min="5" max="5" width="24.44140625" customWidth="1"/>
    <col min="6" max="6" width="5.5546875" style="93" customWidth="1"/>
  </cols>
  <sheetData>
    <row r="1" spans="1:10" ht="18" thickBot="1" x14ac:dyDescent="0.3">
      <c r="A1" s="708" t="s">
        <v>1020</v>
      </c>
      <c r="B1" s="709"/>
      <c r="C1" s="709"/>
      <c r="D1" s="709"/>
      <c r="E1" s="709"/>
      <c r="F1" s="710"/>
    </row>
    <row r="2" spans="1:10" s="8" customFormat="1" ht="16.2" customHeight="1" thickBot="1" x14ac:dyDescent="0.3">
      <c r="A2" s="713" t="s">
        <v>968</v>
      </c>
      <c r="B2" s="714"/>
      <c r="C2" s="714"/>
      <c r="D2" s="714"/>
      <c r="E2" s="714"/>
      <c r="F2" s="715"/>
    </row>
    <row r="3" spans="1:10" ht="15.6" customHeight="1" x14ac:dyDescent="0.25">
      <c r="A3" s="694" t="s">
        <v>873</v>
      </c>
      <c r="B3" s="695"/>
      <c r="C3" s="694" t="s">
        <v>874</v>
      </c>
      <c r="D3" s="716"/>
      <c r="E3" s="703" t="s">
        <v>875</v>
      </c>
      <c r="F3" s="704"/>
    </row>
    <row r="4" spans="1:10" ht="16.2" thickBot="1" x14ac:dyDescent="0.3">
      <c r="A4" s="74" t="s">
        <v>969</v>
      </c>
      <c r="B4" s="171"/>
      <c r="C4" s="77" t="s">
        <v>969</v>
      </c>
      <c r="D4" s="172"/>
      <c r="E4" s="77" t="s">
        <v>969</v>
      </c>
      <c r="F4" s="173"/>
    </row>
    <row r="5" spans="1:10" ht="14.1" customHeight="1" x14ac:dyDescent="0.25">
      <c r="A5" s="80" t="s">
        <v>876</v>
      </c>
      <c r="B5" s="108"/>
      <c r="C5" s="78" t="s">
        <v>877</v>
      </c>
      <c r="D5" s="103"/>
      <c r="E5" s="79" t="s">
        <v>876</v>
      </c>
      <c r="F5" s="106"/>
    </row>
    <row r="6" spans="1:10" ht="16.95" customHeight="1" x14ac:dyDescent="0.25">
      <c r="A6" s="81" t="s">
        <v>878</v>
      </c>
      <c r="B6" s="109"/>
      <c r="C6" s="75" t="s">
        <v>879</v>
      </c>
      <c r="D6" s="104"/>
      <c r="E6" s="75" t="s">
        <v>880</v>
      </c>
      <c r="F6" s="111"/>
    </row>
    <row r="7" spans="1:10" ht="16.95" customHeight="1" x14ac:dyDescent="0.25">
      <c r="A7" s="81" t="s">
        <v>881</v>
      </c>
      <c r="B7" s="109"/>
      <c r="C7" s="75" t="s">
        <v>881</v>
      </c>
      <c r="D7" s="104"/>
      <c r="E7" s="75" t="s">
        <v>882</v>
      </c>
      <c r="F7" s="111"/>
    </row>
    <row r="8" spans="1:10" ht="16.95" customHeight="1" x14ac:dyDescent="0.25">
      <c r="A8" s="81" t="s">
        <v>883</v>
      </c>
      <c r="B8" s="109"/>
      <c r="C8" s="75" t="s">
        <v>884</v>
      </c>
      <c r="D8" s="104"/>
      <c r="E8" s="75" t="s">
        <v>885</v>
      </c>
      <c r="F8" s="111"/>
    </row>
    <row r="9" spans="1:10" ht="16.95" customHeight="1" x14ac:dyDescent="0.25">
      <c r="A9" s="81" t="s">
        <v>886</v>
      </c>
      <c r="B9" s="109"/>
      <c r="C9" s="75" t="s">
        <v>886</v>
      </c>
      <c r="D9" s="104"/>
      <c r="E9" s="75" t="s">
        <v>886</v>
      </c>
      <c r="F9" s="111"/>
    </row>
    <row r="10" spans="1:10" ht="16.95" customHeight="1" x14ac:dyDescent="0.25">
      <c r="A10" s="81" t="s">
        <v>887</v>
      </c>
      <c r="B10" s="109"/>
      <c r="C10" s="75" t="s">
        <v>888</v>
      </c>
      <c r="D10" s="104"/>
      <c r="E10" s="75" t="s">
        <v>888</v>
      </c>
      <c r="F10" s="111"/>
    </row>
    <row r="11" spans="1:10" ht="16.95" customHeight="1" x14ac:dyDescent="0.25">
      <c r="A11" s="81" t="s">
        <v>889</v>
      </c>
      <c r="B11" s="109"/>
      <c r="C11" s="75" t="s">
        <v>889</v>
      </c>
      <c r="D11" s="104"/>
      <c r="E11" s="75" t="s">
        <v>890</v>
      </c>
      <c r="F11" s="111"/>
    </row>
    <row r="12" spans="1:10" ht="16.95" customHeight="1" x14ac:dyDescent="0.25">
      <c r="A12" s="81" t="s">
        <v>891</v>
      </c>
      <c r="B12" s="109"/>
      <c r="C12" s="75" t="s">
        <v>891</v>
      </c>
      <c r="D12" s="104"/>
      <c r="E12" s="75" t="s">
        <v>892</v>
      </c>
      <c r="F12" s="111"/>
    </row>
    <row r="13" spans="1:10" ht="16.95" customHeight="1" x14ac:dyDescent="0.25">
      <c r="A13" s="82" t="s">
        <v>893</v>
      </c>
      <c r="B13" s="110"/>
      <c r="C13" s="76" t="s">
        <v>893</v>
      </c>
      <c r="D13" s="105"/>
      <c r="E13" s="75" t="s">
        <v>894</v>
      </c>
      <c r="F13" s="112"/>
    </row>
    <row r="14" spans="1:10" ht="16.95" customHeight="1" x14ac:dyDescent="0.25">
      <c r="A14" s="81" t="s">
        <v>895</v>
      </c>
      <c r="B14" s="109"/>
      <c r="C14" s="75" t="s">
        <v>895</v>
      </c>
      <c r="D14" s="104"/>
      <c r="E14" s="75" t="s">
        <v>896</v>
      </c>
      <c r="F14" s="111"/>
      <c r="J14" s="16"/>
    </row>
    <row r="15" spans="1:10" ht="16.95" customHeight="1" x14ac:dyDescent="0.25">
      <c r="A15" s="82" t="s">
        <v>897</v>
      </c>
      <c r="B15" s="110"/>
      <c r="C15" s="76" t="s">
        <v>898</v>
      </c>
      <c r="D15" s="105"/>
      <c r="E15" s="75" t="s">
        <v>899</v>
      </c>
      <c r="F15" s="112"/>
    </row>
    <row r="16" spans="1:10" ht="16.95" customHeight="1" x14ac:dyDescent="0.25">
      <c r="A16" s="81" t="s">
        <v>900</v>
      </c>
      <c r="B16" s="109"/>
      <c r="C16" s="75" t="s">
        <v>900</v>
      </c>
      <c r="D16" s="104"/>
      <c r="E16" s="75" t="s">
        <v>901</v>
      </c>
      <c r="F16" s="111"/>
    </row>
    <row r="17" spans="1:6" ht="16.95" customHeight="1" x14ac:dyDescent="0.25">
      <c r="A17" s="81" t="s">
        <v>902</v>
      </c>
      <c r="B17" s="109"/>
      <c r="C17" s="75" t="s">
        <v>902</v>
      </c>
      <c r="D17" s="104"/>
      <c r="E17" s="75" t="s">
        <v>903</v>
      </c>
      <c r="F17" s="111"/>
    </row>
    <row r="18" spans="1:6" ht="16.95" customHeight="1" x14ac:dyDescent="0.25">
      <c r="A18" s="81" t="s">
        <v>904</v>
      </c>
      <c r="B18" s="109"/>
      <c r="C18" s="75" t="s">
        <v>904</v>
      </c>
      <c r="D18" s="104"/>
      <c r="E18" s="75" t="s">
        <v>905</v>
      </c>
      <c r="F18" s="111"/>
    </row>
    <row r="19" spans="1:6" ht="16.95" customHeight="1" x14ac:dyDescent="0.25">
      <c r="A19" s="81" t="s">
        <v>906</v>
      </c>
      <c r="B19" s="109"/>
      <c r="C19" s="75" t="s">
        <v>906</v>
      </c>
      <c r="D19" s="104"/>
      <c r="E19" s="75" t="s">
        <v>907</v>
      </c>
      <c r="F19" s="111"/>
    </row>
    <row r="20" spans="1:6" ht="16.95" customHeight="1" thickBot="1" x14ac:dyDescent="0.3">
      <c r="A20" s="243" t="s">
        <v>908</v>
      </c>
      <c r="B20" s="248"/>
      <c r="C20" s="249" t="s">
        <v>909</v>
      </c>
      <c r="D20" s="250"/>
      <c r="E20" s="249" t="s">
        <v>910</v>
      </c>
      <c r="F20" s="251"/>
    </row>
    <row r="21" spans="1:6" ht="16.2" customHeight="1" x14ac:dyDescent="0.25">
      <c r="A21" s="705" t="s">
        <v>1067</v>
      </c>
      <c r="B21" s="706"/>
      <c r="C21" s="706"/>
      <c r="D21" s="707"/>
      <c r="E21" s="253"/>
      <c r="F21" s="252"/>
    </row>
    <row r="22" spans="1:6" ht="15.6" x14ac:dyDescent="0.25">
      <c r="A22" s="233" t="s">
        <v>969</v>
      </c>
      <c r="B22" s="231"/>
      <c r="C22" s="232" t="s">
        <v>969</v>
      </c>
      <c r="D22" s="234"/>
      <c r="E22" s="254"/>
      <c r="F22" s="255"/>
    </row>
    <row r="23" spans="1:6" ht="34.200000000000003" customHeight="1" thickBot="1" x14ac:dyDescent="0.3">
      <c r="A23" s="235" t="s">
        <v>1068</v>
      </c>
      <c r="B23" s="236"/>
      <c r="C23" s="237" t="s">
        <v>1069</v>
      </c>
      <c r="D23" s="238"/>
      <c r="E23" s="256"/>
      <c r="F23" s="257"/>
    </row>
    <row r="24" spans="1:6" ht="13.8" thickBot="1" x14ac:dyDescent="0.3">
      <c r="A24" s="73"/>
      <c r="B24" s="73"/>
      <c r="C24" s="73"/>
      <c r="D24" s="73"/>
    </row>
    <row r="25" spans="1:6" ht="18" customHeight="1" thickBot="1" x14ac:dyDescent="0.3">
      <c r="A25" s="711" t="s">
        <v>1021</v>
      </c>
      <c r="B25" s="712"/>
      <c r="C25" s="712"/>
      <c r="D25" s="712"/>
      <c r="E25" s="709"/>
      <c r="F25" s="710"/>
    </row>
    <row r="26" spans="1:6" s="8" customFormat="1" ht="16.2" customHeight="1" thickBot="1" x14ac:dyDescent="0.3">
      <c r="A26" s="713" t="s">
        <v>968</v>
      </c>
      <c r="B26" s="714"/>
      <c r="C26" s="714"/>
      <c r="D26" s="714"/>
      <c r="E26" s="714"/>
      <c r="F26" s="715"/>
    </row>
    <row r="27" spans="1:6" ht="16.2" thickBot="1" x14ac:dyDescent="0.3">
      <c r="A27" s="694" t="s">
        <v>911</v>
      </c>
      <c r="B27" s="695"/>
      <c r="C27" s="696" t="s">
        <v>912</v>
      </c>
      <c r="D27" s="697"/>
    </row>
    <row r="28" spans="1:6" ht="16.2" thickBot="1" x14ac:dyDescent="0.3">
      <c r="A28" s="74" t="s">
        <v>969</v>
      </c>
      <c r="B28" s="173"/>
      <c r="C28" s="74" t="s">
        <v>969</v>
      </c>
      <c r="D28" s="173"/>
    </row>
    <row r="29" spans="1:6" ht="13.8" x14ac:dyDescent="0.25">
      <c r="A29" s="86" t="s">
        <v>913</v>
      </c>
      <c r="B29" s="103"/>
      <c r="C29" s="87" t="s">
        <v>913</v>
      </c>
      <c r="D29" s="106"/>
    </row>
    <row r="30" spans="1:6" ht="16.95" customHeight="1" x14ac:dyDescent="0.25">
      <c r="A30" s="81" t="s">
        <v>914</v>
      </c>
      <c r="B30" s="103"/>
      <c r="C30" s="88" t="s">
        <v>915</v>
      </c>
      <c r="D30" s="106"/>
    </row>
    <row r="31" spans="1:6" ht="16.95" customHeight="1" x14ac:dyDescent="0.25">
      <c r="A31" s="81" t="s">
        <v>916</v>
      </c>
      <c r="B31" s="103"/>
      <c r="C31" s="88" t="s">
        <v>917</v>
      </c>
      <c r="D31" s="106"/>
    </row>
    <row r="32" spans="1:6" ht="16.95" customHeight="1" x14ac:dyDescent="0.25">
      <c r="A32" s="81" t="s">
        <v>918</v>
      </c>
      <c r="B32" s="103"/>
      <c r="C32" s="88" t="s">
        <v>918</v>
      </c>
      <c r="D32" s="106"/>
    </row>
    <row r="33" spans="1:6" ht="16.95" customHeight="1" x14ac:dyDescent="0.25">
      <c r="A33" s="81" t="s">
        <v>919</v>
      </c>
      <c r="B33" s="103"/>
      <c r="C33" s="88" t="s">
        <v>920</v>
      </c>
      <c r="D33" s="106"/>
    </row>
    <row r="34" spans="1:6" ht="16.95" customHeight="1" x14ac:dyDescent="0.25">
      <c r="A34" s="81" t="s">
        <v>921</v>
      </c>
      <c r="B34" s="103"/>
      <c r="C34" s="88" t="s">
        <v>922</v>
      </c>
      <c r="D34" s="106"/>
    </row>
    <row r="35" spans="1:6" ht="16.95" customHeight="1" x14ac:dyDescent="0.25">
      <c r="A35" s="81" t="s">
        <v>923</v>
      </c>
      <c r="B35" s="103"/>
      <c r="C35" s="88" t="s">
        <v>924</v>
      </c>
      <c r="D35" s="106"/>
    </row>
    <row r="36" spans="1:6" ht="16.95" customHeight="1" x14ac:dyDescent="0.25">
      <c r="A36" s="81" t="s">
        <v>925</v>
      </c>
      <c r="B36" s="103"/>
      <c r="C36" s="88" t="s">
        <v>926</v>
      </c>
      <c r="D36" s="106"/>
    </row>
    <row r="37" spans="1:6" ht="16.95" customHeight="1" x14ac:dyDescent="0.25">
      <c r="A37" s="81" t="s">
        <v>927</v>
      </c>
      <c r="B37" s="103"/>
      <c r="C37" s="88" t="s">
        <v>928</v>
      </c>
      <c r="D37" s="106"/>
    </row>
    <row r="38" spans="1:6" ht="16.95" customHeight="1" x14ac:dyDescent="0.25">
      <c r="A38" s="81" t="s">
        <v>929</v>
      </c>
      <c r="B38" s="103"/>
      <c r="C38" s="88" t="s">
        <v>930</v>
      </c>
      <c r="D38" s="106"/>
    </row>
    <row r="39" spans="1:6" ht="16.95" customHeight="1" x14ac:dyDescent="0.25">
      <c r="A39" s="81" t="s">
        <v>931</v>
      </c>
      <c r="B39" s="103"/>
      <c r="C39" s="88" t="s">
        <v>932</v>
      </c>
      <c r="D39" s="106"/>
    </row>
    <row r="40" spans="1:6" ht="16.95" customHeight="1" x14ac:dyDescent="0.25">
      <c r="A40" s="81" t="s">
        <v>933</v>
      </c>
      <c r="B40" s="103"/>
      <c r="C40" s="88" t="s">
        <v>934</v>
      </c>
      <c r="D40" s="106"/>
    </row>
    <row r="41" spans="1:6" ht="16.95" customHeight="1" x14ac:dyDescent="0.25">
      <c r="A41" s="81" t="s">
        <v>935</v>
      </c>
      <c r="B41" s="103"/>
      <c r="C41" s="88" t="s">
        <v>936</v>
      </c>
      <c r="D41" s="106"/>
    </row>
    <row r="42" spans="1:6" ht="16.95" customHeight="1" x14ac:dyDescent="0.25">
      <c r="A42" s="81" t="s">
        <v>937</v>
      </c>
      <c r="B42" s="103"/>
      <c r="C42" s="88" t="s">
        <v>938</v>
      </c>
      <c r="D42" s="106"/>
    </row>
    <row r="43" spans="1:6" ht="16.95" customHeight="1" x14ac:dyDescent="0.25">
      <c r="A43" s="81" t="s">
        <v>939</v>
      </c>
      <c r="B43" s="103"/>
      <c r="C43" s="88" t="s">
        <v>940</v>
      </c>
      <c r="D43" s="106"/>
    </row>
    <row r="44" spans="1:6" ht="16.95" customHeight="1" thickBot="1" x14ac:dyDescent="0.3">
      <c r="A44" s="243" t="s">
        <v>941</v>
      </c>
      <c r="B44" s="244"/>
      <c r="C44" s="247" t="s">
        <v>942</v>
      </c>
      <c r="D44" s="245"/>
    </row>
    <row r="45" spans="1:6" ht="13.8" thickBot="1" x14ac:dyDescent="0.3">
      <c r="A45" s="73"/>
      <c r="B45" s="73"/>
      <c r="C45" s="73"/>
      <c r="D45" s="73"/>
    </row>
    <row r="46" spans="1:6" ht="18" customHeight="1" x14ac:dyDescent="0.25">
      <c r="A46" s="663" t="s">
        <v>1019</v>
      </c>
      <c r="B46" s="664"/>
      <c r="C46" s="664"/>
      <c r="D46" s="664"/>
      <c r="E46" s="698"/>
      <c r="F46" s="651"/>
    </row>
    <row r="47" spans="1:6" ht="16.2" customHeight="1" x14ac:dyDescent="0.25">
      <c r="A47" s="644" t="s">
        <v>968</v>
      </c>
      <c r="B47" s="645"/>
      <c r="C47" s="645"/>
      <c r="D47" s="645"/>
      <c r="E47" s="701"/>
      <c r="F47" s="702"/>
    </row>
    <row r="48" spans="1:6" ht="16.5" customHeight="1" thickBot="1" x14ac:dyDescent="0.3">
      <c r="A48" s="699" t="s">
        <v>943</v>
      </c>
      <c r="B48" s="700"/>
      <c r="C48" s="699" t="s">
        <v>1010</v>
      </c>
      <c r="D48" s="700"/>
      <c r="E48" s="699" t="s">
        <v>944</v>
      </c>
      <c r="F48" s="700"/>
    </row>
    <row r="49" spans="1:6" ht="16.5" customHeight="1" thickBot="1" x14ac:dyDescent="0.3">
      <c r="A49" s="85" t="s">
        <v>969</v>
      </c>
      <c r="B49" s="174"/>
      <c r="C49" s="85" t="s">
        <v>969</v>
      </c>
      <c r="D49" s="174"/>
      <c r="E49" s="85" t="s">
        <v>969</v>
      </c>
      <c r="F49" s="174"/>
    </row>
    <row r="50" spans="1:6" ht="13.8" x14ac:dyDescent="0.25">
      <c r="A50" s="241" t="s">
        <v>913</v>
      </c>
      <c r="B50" s="103"/>
      <c r="C50" s="89" t="s">
        <v>913</v>
      </c>
      <c r="D50" s="103"/>
      <c r="E50" s="89" t="s">
        <v>913</v>
      </c>
      <c r="F50" s="106"/>
    </row>
    <row r="51" spans="1:6" ht="16.95" customHeight="1" x14ac:dyDescent="0.25">
      <c r="A51" s="81" t="s">
        <v>945</v>
      </c>
      <c r="B51" s="103"/>
      <c r="C51" s="189" t="s">
        <v>1011</v>
      </c>
      <c r="D51" s="103"/>
      <c r="E51" s="75" t="s">
        <v>946</v>
      </c>
      <c r="F51" s="106"/>
    </row>
    <row r="52" spans="1:6" ht="16.95" customHeight="1" x14ac:dyDescent="0.25">
      <c r="A52" s="81" t="s">
        <v>947</v>
      </c>
      <c r="B52" s="103"/>
      <c r="C52" s="189" t="s">
        <v>1012</v>
      </c>
      <c r="D52" s="103"/>
      <c r="E52" s="75" t="s">
        <v>948</v>
      </c>
      <c r="F52" s="106"/>
    </row>
    <row r="53" spans="1:6" ht="16.95" customHeight="1" x14ac:dyDescent="0.25">
      <c r="A53" s="81" t="s">
        <v>949</v>
      </c>
      <c r="B53" s="103"/>
      <c r="C53" s="189" t="s">
        <v>1013</v>
      </c>
      <c r="D53" s="103"/>
      <c r="E53" s="75" t="s">
        <v>950</v>
      </c>
      <c r="F53" s="106"/>
    </row>
    <row r="54" spans="1:6" ht="16.95" customHeight="1" x14ac:dyDescent="0.25">
      <c r="A54" s="81" t="s">
        <v>951</v>
      </c>
      <c r="B54" s="103"/>
      <c r="C54" s="189" t="s">
        <v>1014</v>
      </c>
      <c r="D54" s="103"/>
      <c r="E54" s="75" t="s">
        <v>952</v>
      </c>
      <c r="F54" s="106"/>
    </row>
    <row r="55" spans="1:6" ht="16.95" customHeight="1" x14ac:dyDescent="0.25">
      <c r="A55" s="81" t="s">
        <v>953</v>
      </c>
      <c r="B55" s="103"/>
      <c r="C55" s="189" t="s">
        <v>1015</v>
      </c>
      <c r="D55" s="103"/>
      <c r="E55" s="75" t="s">
        <v>954</v>
      </c>
      <c r="F55" s="106"/>
    </row>
    <row r="56" spans="1:6" ht="16.95" customHeight="1" x14ac:dyDescent="0.25">
      <c r="A56" s="81" t="s">
        <v>955</v>
      </c>
      <c r="B56" s="103"/>
      <c r="C56" s="189" t="s">
        <v>1016</v>
      </c>
      <c r="D56" s="103"/>
      <c r="E56" s="75" t="s">
        <v>956</v>
      </c>
      <c r="F56" s="106"/>
    </row>
    <row r="57" spans="1:6" ht="25.2" customHeight="1" thickBot="1" x14ac:dyDescent="0.3">
      <c r="A57" s="243" t="s">
        <v>957</v>
      </c>
      <c r="B57" s="244"/>
      <c r="C57" s="246" t="s">
        <v>957</v>
      </c>
      <c r="D57" s="244"/>
      <c r="E57" s="246" t="s">
        <v>957</v>
      </c>
      <c r="F57" s="245"/>
    </row>
    <row r="58" spans="1:6" ht="13.8" thickBot="1" x14ac:dyDescent="0.3">
      <c r="A58" s="73"/>
      <c r="B58" s="73"/>
      <c r="C58" s="73"/>
      <c r="D58" s="73"/>
    </row>
    <row r="59" spans="1:6" ht="30.75" customHeight="1" thickBot="1" x14ac:dyDescent="0.3">
      <c r="A59" s="692" t="s">
        <v>975</v>
      </c>
      <c r="B59" s="693"/>
      <c r="C59" s="692" t="s">
        <v>976</v>
      </c>
      <c r="D59" s="693"/>
    </row>
    <row r="60" spans="1:6" ht="16.2" thickBot="1" x14ac:dyDescent="0.3">
      <c r="A60" s="85" t="s">
        <v>969</v>
      </c>
      <c r="B60" s="174"/>
      <c r="C60" s="85" t="s">
        <v>969</v>
      </c>
      <c r="D60" s="174"/>
    </row>
    <row r="61" spans="1:6" ht="13.8" x14ac:dyDescent="0.25">
      <c r="A61" s="241" t="s">
        <v>913</v>
      </c>
      <c r="B61" s="107"/>
      <c r="C61" s="90" t="s">
        <v>913</v>
      </c>
      <c r="D61" s="242"/>
    </row>
    <row r="62" spans="1:6" ht="16.95" customHeight="1" x14ac:dyDescent="0.25">
      <c r="A62" s="81" t="s">
        <v>945</v>
      </c>
      <c r="B62" s="103"/>
      <c r="C62" s="88" t="s">
        <v>946</v>
      </c>
      <c r="D62" s="106"/>
    </row>
    <row r="63" spans="1:6" ht="16.95" customHeight="1" x14ac:dyDescent="0.25">
      <c r="A63" s="81" t="s">
        <v>958</v>
      </c>
      <c r="B63" s="103"/>
      <c r="C63" s="88" t="s">
        <v>959</v>
      </c>
      <c r="D63" s="106"/>
    </row>
    <row r="64" spans="1:6" ht="16.95" customHeight="1" x14ac:dyDescent="0.25">
      <c r="A64" s="81" t="s">
        <v>960</v>
      </c>
      <c r="B64" s="103"/>
      <c r="C64" s="88" t="s">
        <v>961</v>
      </c>
      <c r="D64" s="106"/>
    </row>
    <row r="65" spans="1:4" ht="16.95" customHeight="1" x14ac:dyDescent="0.25">
      <c r="A65" s="81" t="s">
        <v>962</v>
      </c>
      <c r="B65" s="103"/>
      <c r="C65" s="88" t="s">
        <v>963</v>
      </c>
      <c r="D65" s="106"/>
    </row>
    <row r="66" spans="1:4" ht="28.2" customHeight="1" x14ac:dyDescent="0.25">
      <c r="A66" s="81" t="s">
        <v>964</v>
      </c>
      <c r="B66" s="103"/>
      <c r="C66" s="88" t="s">
        <v>965</v>
      </c>
      <c r="D66" s="106"/>
    </row>
    <row r="67" spans="1:4" ht="33" customHeight="1" thickBot="1" x14ac:dyDescent="0.3">
      <c r="A67" s="243" t="s">
        <v>966</v>
      </c>
      <c r="B67" s="244"/>
      <c r="C67" s="247" t="s">
        <v>967</v>
      </c>
      <c r="D67" s="245"/>
    </row>
    <row r="68" spans="1:4" ht="25.2" customHeight="1" thickBot="1" x14ac:dyDescent="0.3">
      <c r="C68" s="239" t="s">
        <v>982</v>
      </c>
      <c r="D68" s="240">
        <f>SUM(B4,D4,F4,B22,D22,B28,D28,B49,D49,F49,B60,D60)</f>
        <v>0</v>
      </c>
    </row>
  </sheetData>
  <mergeCells count="17">
    <mergeCell ref="E3:F3"/>
    <mergeCell ref="A21:D21"/>
    <mergeCell ref="A1:F1"/>
    <mergeCell ref="A48:B48"/>
    <mergeCell ref="C48:D48"/>
    <mergeCell ref="A25:F25"/>
    <mergeCell ref="A26:F26"/>
    <mergeCell ref="A3:B3"/>
    <mergeCell ref="A2:F2"/>
    <mergeCell ref="C3:D3"/>
    <mergeCell ref="A59:B59"/>
    <mergeCell ref="C59:D59"/>
    <mergeCell ref="A27:B27"/>
    <mergeCell ref="C27:D27"/>
    <mergeCell ref="A46:F46"/>
    <mergeCell ref="E48:F48"/>
    <mergeCell ref="A47:F47"/>
  </mergeCells>
  <conditionalFormatting sqref="B4">
    <cfRule type="notContainsBlanks" dxfId="39" priority="18">
      <formula>LEN(TRIM(B4))&gt;0</formula>
    </cfRule>
  </conditionalFormatting>
  <conditionalFormatting sqref="D4">
    <cfRule type="notContainsBlanks" dxfId="38" priority="17">
      <formula>LEN(TRIM(D4))&gt;0</formula>
    </cfRule>
  </conditionalFormatting>
  <conditionalFormatting sqref="F4">
    <cfRule type="notContainsBlanks" dxfId="37" priority="16">
      <formula>LEN(TRIM(F4))&gt;0</formula>
    </cfRule>
  </conditionalFormatting>
  <conditionalFormatting sqref="B28">
    <cfRule type="notContainsBlanks" dxfId="36" priority="15">
      <formula>LEN(TRIM(B28))&gt;0</formula>
    </cfRule>
  </conditionalFormatting>
  <conditionalFormatting sqref="D28">
    <cfRule type="notContainsBlanks" dxfId="35" priority="14">
      <formula>LEN(TRIM(D28))&gt;0</formula>
    </cfRule>
  </conditionalFormatting>
  <conditionalFormatting sqref="B49">
    <cfRule type="notContainsBlanks" dxfId="34" priority="12">
      <formula>LEN(TRIM(B49))&gt;0</formula>
    </cfRule>
  </conditionalFormatting>
  <conditionalFormatting sqref="D49">
    <cfRule type="notContainsBlanks" dxfId="33" priority="11">
      <formula>LEN(TRIM(D49))&gt;0</formula>
    </cfRule>
  </conditionalFormatting>
  <conditionalFormatting sqref="B60">
    <cfRule type="notContainsBlanks" dxfId="32" priority="10">
      <formula>LEN(TRIM(B60))&gt;0</formula>
    </cfRule>
  </conditionalFormatting>
  <conditionalFormatting sqref="D60">
    <cfRule type="notContainsBlanks" dxfId="31" priority="9">
      <formula>LEN(TRIM(D60))&gt;0</formula>
    </cfRule>
  </conditionalFormatting>
  <conditionalFormatting sqref="B4 D4 F4 B28 D28 B49 D49 B60 D60">
    <cfRule type="notContainsBlanks" dxfId="30" priority="8">
      <formula>LEN(TRIM(B4))&gt;0</formula>
    </cfRule>
  </conditionalFormatting>
  <conditionalFormatting sqref="F49">
    <cfRule type="notContainsBlanks" dxfId="29" priority="6">
      <formula>LEN(TRIM(F49))&gt;0</formula>
    </cfRule>
  </conditionalFormatting>
  <conditionalFormatting sqref="F49">
    <cfRule type="notContainsBlanks" dxfId="28" priority="5">
      <formula>LEN(TRIM(F49))&gt;0</formula>
    </cfRule>
  </conditionalFormatting>
  <conditionalFormatting sqref="B22">
    <cfRule type="notContainsBlanks" dxfId="27" priority="4">
      <formula>LEN(TRIM(B22))&gt;0</formula>
    </cfRule>
  </conditionalFormatting>
  <conditionalFormatting sqref="D22">
    <cfRule type="notContainsBlanks" dxfId="26" priority="3">
      <formula>LEN(TRIM(D22))&gt;0</formula>
    </cfRule>
  </conditionalFormatting>
  <conditionalFormatting sqref="F22">
    <cfRule type="notContainsBlanks" dxfId="25" priority="2">
      <formula>LEN(TRIM(F22))&gt;0</formula>
    </cfRule>
  </conditionalFormatting>
  <conditionalFormatting sqref="B22 D22 F22">
    <cfRule type="notContainsBlanks" dxfId="24" priority="1">
      <formula>LEN(TRIM(B22))&gt;0</formula>
    </cfRule>
  </conditionalFormatting>
  <pageMargins left="0.7" right="0.7" top="0.75" bottom="0.75" header="0.3" footer="0.3"/>
  <pageSetup orientation="portrait" r:id="rId1"/>
  <rowBreaks count="1" manualBreakCount="1">
    <brk id="4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6CB0C-0ABF-46F9-9161-85E3441A6816}">
  <sheetPr>
    <tabColor theme="9" tint="0.39997558519241921"/>
  </sheetPr>
  <dimension ref="A1:E109"/>
  <sheetViews>
    <sheetView zoomScaleNormal="100" workbookViewId="0">
      <selection activeCell="C4" sqref="C4"/>
    </sheetView>
  </sheetViews>
  <sheetFormatPr defaultRowHeight="13.2" x14ac:dyDescent="0.25"/>
  <cols>
    <col min="1" max="1" width="38.6640625" customWidth="1"/>
    <col min="2" max="3" width="11.6640625" customWidth="1"/>
    <col min="4" max="4" width="4.6640625" customWidth="1"/>
    <col min="5" max="5" width="8.6640625" customWidth="1"/>
  </cols>
  <sheetData>
    <row r="1" spans="1:3" ht="17.399999999999999" customHeight="1" x14ac:dyDescent="0.3">
      <c r="A1" s="717" t="s">
        <v>1074</v>
      </c>
      <c r="B1" s="718"/>
      <c r="C1" s="719"/>
    </row>
    <row r="2" spans="1:3" ht="34.950000000000003" customHeight="1" thickBot="1" x14ac:dyDescent="0.3">
      <c r="A2" s="720" t="s">
        <v>1175</v>
      </c>
      <c r="B2" s="721"/>
      <c r="C2" s="722"/>
    </row>
    <row r="3" spans="1:3" ht="30" customHeight="1" thickBot="1" x14ac:dyDescent="0.3">
      <c r="A3" s="367" t="s">
        <v>1075</v>
      </c>
      <c r="B3" s="368" t="s">
        <v>1076</v>
      </c>
      <c r="C3" s="369" t="s">
        <v>1077</v>
      </c>
    </row>
    <row r="4" spans="1:3" ht="16.95" customHeight="1" x14ac:dyDescent="0.25">
      <c r="A4" s="286" t="s">
        <v>1078</v>
      </c>
      <c r="B4" s="288">
        <v>100</v>
      </c>
      <c r="C4" s="751"/>
    </row>
    <row r="5" spans="1:3" ht="16.95" customHeight="1" x14ac:dyDescent="0.25">
      <c r="A5" s="272" t="s">
        <v>1079</v>
      </c>
      <c r="B5" s="27">
        <v>100</v>
      </c>
      <c r="C5" s="751"/>
    </row>
    <row r="6" spans="1:3" ht="16.95" customHeight="1" x14ac:dyDescent="0.25">
      <c r="A6" s="272" t="s">
        <v>1080</v>
      </c>
      <c r="B6" s="27">
        <v>100</v>
      </c>
      <c r="C6" s="751"/>
    </row>
    <row r="7" spans="1:3" ht="16.95" customHeight="1" x14ac:dyDescent="0.25">
      <c r="A7" s="272" t="s">
        <v>1081</v>
      </c>
      <c r="B7" s="27">
        <v>100</v>
      </c>
      <c r="C7" s="751"/>
    </row>
    <row r="8" spans="1:3" ht="16.95" customHeight="1" x14ac:dyDescent="0.25">
      <c r="A8" s="272" t="s">
        <v>1082</v>
      </c>
      <c r="B8" s="27">
        <v>50</v>
      </c>
      <c r="C8" s="751"/>
    </row>
    <row r="9" spans="1:3" ht="16.95" customHeight="1" x14ac:dyDescent="0.25">
      <c r="A9" s="272" t="s">
        <v>1083</v>
      </c>
      <c r="B9" s="27">
        <v>50</v>
      </c>
      <c r="C9" s="751"/>
    </row>
    <row r="10" spans="1:3" ht="16.95" customHeight="1" x14ac:dyDescent="0.25">
      <c r="A10" s="272" t="s">
        <v>1084</v>
      </c>
      <c r="B10" s="27">
        <v>50</v>
      </c>
      <c r="C10" s="751"/>
    </row>
    <row r="11" spans="1:3" ht="16.95" customHeight="1" x14ac:dyDescent="0.25">
      <c r="A11" s="272" t="s">
        <v>1085</v>
      </c>
      <c r="B11" s="27">
        <v>50</v>
      </c>
      <c r="C11" s="751"/>
    </row>
    <row r="12" spans="1:3" ht="16.95" customHeight="1" x14ac:dyDescent="0.25">
      <c r="A12" s="272" t="s">
        <v>1086</v>
      </c>
      <c r="B12" s="27">
        <v>50</v>
      </c>
      <c r="C12" s="751"/>
    </row>
    <row r="13" spans="1:3" ht="16.95" customHeight="1" x14ac:dyDescent="0.25">
      <c r="A13" s="272" t="s">
        <v>1087</v>
      </c>
      <c r="B13" s="27">
        <v>25</v>
      </c>
      <c r="C13" s="751"/>
    </row>
    <row r="14" spans="1:3" ht="16.95" customHeight="1" x14ac:dyDescent="0.25">
      <c r="A14" s="272" t="s">
        <v>1088</v>
      </c>
      <c r="B14" s="27">
        <v>24</v>
      </c>
      <c r="C14" s="751"/>
    </row>
    <row r="15" spans="1:3" ht="16.95" customHeight="1" x14ac:dyDescent="0.25">
      <c r="A15" s="272" t="s">
        <v>1089</v>
      </c>
      <c r="B15" s="27">
        <v>100</v>
      </c>
      <c r="C15" s="751"/>
    </row>
    <row r="16" spans="1:3" ht="16.95" customHeight="1" x14ac:dyDescent="0.25">
      <c r="A16" s="272" t="s">
        <v>1090</v>
      </c>
      <c r="B16" s="27">
        <v>100</v>
      </c>
      <c r="C16" s="751"/>
    </row>
    <row r="17" spans="1:3" ht="16.95" customHeight="1" x14ac:dyDescent="0.25">
      <c r="A17" s="272" t="s">
        <v>1091</v>
      </c>
      <c r="B17" s="27">
        <v>100</v>
      </c>
      <c r="C17" s="751"/>
    </row>
    <row r="18" spans="1:3" ht="16.95" customHeight="1" x14ac:dyDescent="0.25">
      <c r="A18" s="272" t="s">
        <v>1092</v>
      </c>
      <c r="B18" s="27">
        <v>10</v>
      </c>
      <c r="C18" s="751"/>
    </row>
    <row r="19" spans="1:3" ht="16.95" customHeight="1" x14ac:dyDescent="0.25">
      <c r="A19" s="272" t="s">
        <v>1093</v>
      </c>
      <c r="B19" s="27">
        <v>1</v>
      </c>
      <c r="C19" s="751"/>
    </row>
    <row r="20" spans="1:3" ht="16.95" customHeight="1" x14ac:dyDescent="0.25">
      <c r="A20" s="272" t="s">
        <v>1094</v>
      </c>
      <c r="B20" s="27">
        <v>1</v>
      </c>
      <c r="C20" s="751"/>
    </row>
    <row r="21" spans="1:3" ht="16.95" customHeight="1" thickBot="1" x14ac:dyDescent="0.3">
      <c r="A21" s="273" t="s">
        <v>1095</v>
      </c>
      <c r="B21" s="274">
        <v>50</v>
      </c>
      <c r="C21" s="751"/>
    </row>
    <row r="22" spans="1:3" ht="13.8" thickBot="1" x14ac:dyDescent="0.3"/>
    <row r="23" spans="1:3" ht="30" customHeight="1" thickBot="1" x14ac:dyDescent="0.3">
      <c r="A23" s="367" t="s">
        <v>1096</v>
      </c>
      <c r="B23" s="370" t="s">
        <v>1076</v>
      </c>
      <c r="C23" s="369" t="s">
        <v>1077</v>
      </c>
    </row>
    <row r="24" spans="1:3" ht="16.95" customHeight="1" x14ac:dyDescent="0.25">
      <c r="A24" s="286" t="s">
        <v>1097</v>
      </c>
      <c r="B24" s="288">
        <v>10</v>
      </c>
      <c r="C24" s="751"/>
    </row>
    <row r="25" spans="1:3" ht="16.95" customHeight="1" x14ac:dyDescent="0.25">
      <c r="A25" s="272" t="s">
        <v>1098</v>
      </c>
      <c r="B25" s="27">
        <v>10</v>
      </c>
      <c r="C25" s="751"/>
    </row>
    <row r="26" spans="1:3" ht="16.95" customHeight="1" x14ac:dyDescent="0.25">
      <c r="A26" s="272" t="s">
        <v>1099</v>
      </c>
      <c r="B26" s="27">
        <v>10</v>
      </c>
      <c r="C26" s="751"/>
    </row>
    <row r="27" spans="1:3" ht="16.95" customHeight="1" x14ac:dyDescent="0.25">
      <c r="A27" s="272" t="s">
        <v>1100</v>
      </c>
      <c r="B27" s="27">
        <v>1</v>
      </c>
      <c r="C27" s="751"/>
    </row>
    <row r="28" spans="1:3" ht="16.95" customHeight="1" x14ac:dyDescent="0.25">
      <c r="A28" s="272" t="s">
        <v>1101</v>
      </c>
      <c r="B28" s="27">
        <v>1</v>
      </c>
      <c r="C28" s="751"/>
    </row>
    <row r="29" spans="1:3" ht="16.95" customHeight="1" x14ac:dyDescent="0.25">
      <c r="A29" s="272" t="s">
        <v>1102</v>
      </c>
      <c r="B29" s="27">
        <v>1</v>
      </c>
      <c r="C29" s="751"/>
    </row>
    <row r="30" spans="1:3" ht="16.95" customHeight="1" x14ac:dyDescent="0.25">
      <c r="A30" s="272" t="s">
        <v>1103</v>
      </c>
      <c r="B30" s="27">
        <v>1</v>
      </c>
      <c r="C30" s="751"/>
    </row>
    <row r="31" spans="1:3" ht="16.95" customHeight="1" x14ac:dyDescent="0.25">
      <c r="A31" s="272" t="s">
        <v>1104</v>
      </c>
      <c r="B31" s="27">
        <v>1</v>
      </c>
      <c r="C31" s="751"/>
    </row>
    <row r="32" spans="1:3" ht="16.95" customHeight="1" thickBot="1" x14ac:dyDescent="0.3">
      <c r="A32" s="273" t="s">
        <v>1105</v>
      </c>
      <c r="B32" s="274">
        <v>1</v>
      </c>
      <c r="C32" s="752"/>
    </row>
    <row r="33" spans="1:5" ht="13.8" thickBot="1" x14ac:dyDescent="0.3"/>
    <row r="34" spans="1:5" ht="30" customHeight="1" thickBot="1" x14ac:dyDescent="0.45">
      <c r="A34" s="367" t="s">
        <v>1106</v>
      </c>
      <c r="B34" s="369" t="s">
        <v>1077</v>
      </c>
      <c r="E34" s="275"/>
    </row>
    <row r="35" spans="1:5" ht="16.95" customHeight="1" x14ac:dyDescent="0.25">
      <c r="A35" s="286" t="s">
        <v>1107</v>
      </c>
      <c r="B35" s="751"/>
      <c r="E35" s="276"/>
    </row>
    <row r="36" spans="1:5" ht="16.95" customHeight="1" x14ac:dyDescent="0.25">
      <c r="A36" s="272" t="s">
        <v>1108</v>
      </c>
      <c r="B36" s="751"/>
      <c r="E36" s="276"/>
    </row>
    <row r="37" spans="1:5" ht="16.95" customHeight="1" x14ac:dyDescent="0.25">
      <c r="A37" s="272" t="s">
        <v>1109</v>
      </c>
      <c r="B37" s="751"/>
      <c r="E37" s="276"/>
    </row>
    <row r="38" spans="1:5" ht="16.95" customHeight="1" x14ac:dyDescent="0.25">
      <c r="A38" s="272" t="s">
        <v>1110</v>
      </c>
      <c r="B38" s="751"/>
    </row>
    <row r="39" spans="1:5" ht="16.95" customHeight="1" x14ac:dyDescent="0.25">
      <c r="A39" s="272" t="s">
        <v>1111</v>
      </c>
      <c r="B39" s="751"/>
    </row>
    <row r="40" spans="1:5" ht="16.95" customHeight="1" x14ac:dyDescent="0.25">
      <c r="A40" s="272" t="s">
        <v>1112</v>
      </c>
      <c r="B40" s="751"/>
    </row>
    <row r="41" spans="1:5" ht="16.95" customHeight="1" x14ac:dyDescent="0.25">
      <c r="A41" s="272" t="s">
        <v>1113</v>
      </c>
      <c r="B41" s="751"/>
    </row>
    <row r="42" spans="1:5" ht="16.95" customHeight="1" x14ac:dyDescent="0.25">
      <c r="A42" s="272" t="s">
        <v>1114</v>
      </c>
      <c r="B42" s="751"/>
    </row>
    <row r="43" spans="1:5" ht="16.95" customHeight="1" x14ac:dyDescent="0.25">
      <c r="A43" s="272" t="s">
        <v>1115</v>
      </c>
      <c r="B43" s="751"/>
    </row>
    <row r="44" spans="1:5" ht="16.95" customHeight="1" x14ac:dyDescent="0.25">
      <c r="A44" s="272" t="s">
        <v>1116</v>
      </c>
      <c r="B44" s="751"/>
    </row>
    <row r="45" spans="1:5" ht="16.95" customHeight="1" x14ac:dyDescent="0.25">
      <c r="A45" s="272" t="s">
        <v>1610</v>
      </c>
      <c r="B45" s="751"/>
    </row>
    <row r="46" spans="1:5" ht="16.95" customHeight="1" x14ac:dyDescent="0.25">
      <c r="A46" s="272" t="s">
        <v>1611</v>
      </c>
      <c r="B46" s="751"/>
    </row>
    <row r="47" spans="1:5" ht="16.95" customHeight="1" x14ac:dyDescent="0.25">
      <c r="A47" s="272" t="s">
        <v>1117</v>
      </c>
      <c r="B47" s="751"/>
    </row>
    <row r="48" spans="1:5" ht="16.95" customHeight="1" x14ac:dyDescent="0.25">
      <c r="A48" s="272" t="s">
        <v>1118</v>
      </c>
      <c r="B48" s="751"/>
    </row>
    <row r="49" spans="1:2" ht="16.95" customHeight="1" x14ac:dyDescent="0.25">
      <c r="A49" s="272" t="s">
        <v>1119</v>
      </c>
      <c r="B49" s="751"/>
    </row>
    <row r="50" spans="1:2" ht="16.95" customHeight="1" x14ac:dyDescent="0.25">
      <c r="A50" s="272" t="s">
        <v>1120</v>
      </c>
      <c r="B50" s="751"/>
    </row>
    <row r="51" spans="1:2" ht="16.95" customHeight="1" x14ac:dyDescent="0.25">
      <c r="A51" s="272" t="s">
        <v>1121</v>
      </c>
      <c r="B51" s="751"/>
    </row>
    <row r="52" spans="1:2" ht="16.95" customHeight="1" x14ac:dyDescent="0.25">
      <c r="A52" s="272" t="s">
        <v>1122</v>
      </c>
      <c r="B52" s="751"/>
    </row>
    <row r="53" spans="1:2" ht="16.95" customHeight="1" x14ac:dyDescent="0.25">
      <c r="A53" s="272" t="s">
        <v>1123</v>
      </c>
      <c r="B53" s="751"/>
    </row>
    <row r="54" spans="1:2" ht="16.95" customHeight="1" x14ac:dyDescent="0.25">
      <c r="A54" s="272" t="s">
        <v>1124</v>
      </c>
      <c r="B54" s="751"/>
    </row>
    <row r="55" spans="1:2" ht="16.95" customHeight="1" x14ac:dyDescent="0.25">
      <c r="A55" s="272" t="s">
        <v>1125</v>
      </c>
      <c r="B55" s="751"/>
    </row>
    <row r="56" spans="1:2" ht="16.95" customHeight="1" x14ac:dyDescent="0.25">
      <c r="A56" s="272" t="s">
        <v>1126</v>
      </c>
      <c r="B56" s="751"/>
    </row>
    <row r="57" spans="1:2" ht="16.95" customHeight="1" x14ac:dyDescent="0.25">
      <c r="A57" s="272" t="s">
        <v>1127</v>
      </c>
      <c r="B57" s="751"/>
    </row>
    <row r="58" spans="1:2" ht="16.95" customHeight="1" x14ac:dyDescent="0.25">
      <c r="A58" s="272" t="s">
        <v>1128</v>
      </c>
      <c r="B58" s="751"/>
    </row>
    <row r="59" spans="1:2" ht="16.95" customHeight="1" x14ac:dyDescent="0.25">
      <c r="A59" s="272" t="s">
        <v>1129</v>
      </c>
      <c r="B59" s="751"/>
    </row>
    <row r="60" spans="1:2" ht="16.95" customHeight="1" x14ac:dyDescent="0.25">
      <c r="A60" s="272" t="s">
        <v>1130</v>
      </c>
      <c r="B60" s="751"/>
    </row>
    <row r="61" spans="1:2" ht="16.95" customHeight="1" x14ac:dyDescent="0.25">
      <c r="A61" s="272" t="s">
        <v>1131</v>
      </c>
      <c r="B61" s="751"/>
    </row>
    <row r="62" spans="1:2" ht="16.95" customHeight="1" x14ac:dyDescent="0.25">
      <c r="A62" s="272" t="s">
        <v>1132</v>
      </c>
      <c r="B62" s="751"/>
    </row>
    <row r="63" spans="1:2" ht="16.95" customHeight="1" thickBot="1" x14ac:dyDescent="0.3">
      <c r="A63" s="273" t="s">
        <v>1176</v>
      </c>
      <c r="B63" s="752"/>
    </row>
    <row r="64" spans="1:2" ht="13.8" thickBot="1" x14ac:dyDescent="0.3"/>
    <row r="65" spans="1:2" ht="28.2" thickBot="1" x14ac:dyDescent="0.3">
      <c r="A65" s="291" t="s">
        <v>1133</v>
      </c>
      <c r="B65" s="287" t="s">
        <v>1077</v>
      </c>
    </row>
    <row r="66" spans="1:2" ht="16.95" customHeight="1" x14ac:dyDescent="0.25">
      <c r="A66" s="286" t="s">
        <v>1134</v>
      </c>
      <c r="B66" s="751"/>
    </row>
    <row r="67" spans="1:2" ht="16.95" customHeight="1" x14ac:dyDescent="0.25">
      <c r="A67" s="272" t="s">
        <v>1135</v>
      </c>
      <c r="B67" s="751"/>
    </row>
    <row r="68" spans="1:2" ht="16.95" customHeight="1" x14ac:dyDescent="0.25">
      <c r="A68" s="272" t="s">
        <v>1136</v>
      </c>
      <c r="B68" s="751"/>
    </row>
    <row r="69" spans="1:2" ht="16.95" customHeight="1" thickBot="1" x14ac:dyDescent="0.3">
      <c r="A69" s="273" t="s">
        <v>1137</v>
      </c>
      <c r="B69" s="752"/>
    </row>
    <row r="70" spans="1:2" ht="13.8" thickBot="1" x14ac:dyDescent="0.3"/>
    <row r="71" spans="1:2" ht="28.2" thickBot="1" x14ac:dyDescent="0.3">
      <c r="A71" s="291" t="s">
        <v>1138</v>
      </c>
      <c r="B71" s="287" t="s">
        <v>1077</v>
      </c>
    </row>
    <row r="72" spans="1:2" ht="16.95" customHeight="1" x14ac:dyDescent="0.25">
      <c r="A72" s="286" t="s">
        <v>1139</v>
      </c>
      <c r="B72" s="751"/>
    </row>
    <row r="73" spans="1:2" ht="16.95" customHeight="1" x14ac:dyDescent="0.25">
      <c r="A73" s="272" t="s">
        <v>1140</v>
      </c>
      <c r="B73" s="751"/>
    </row>
    <row r="74" spans="1:2" ht="16.95" customHeight="1" x14ac:dyDescent="0.25">
      <c r="A74" s="272" t="s">
        <v>1141</v>
      </c>
      <c r="B74" s="751"/>
    </row>
    <row r="75" spans="1:2" ht="16.95" customHeight="1" x14ac:dyDescent="0.25">
      <c r="A75" s="272" t="s">
        <v>1142</v>
      </c>
      <c r="B75" s="751"/>
    </row>
    <row r="76" spans="1:2" ht="16.95" customHeight="1" x14ac:dyDescent="0.25">
      <c r="A76" s="272" t="s">
        <v>1143</v>
      </c>
      <c r="B76" s="751"/>
    </row>
    <row r="77" spans="1:2" ht="16.95" customHeight="1" x14ac:dyDescent="0.25">
      <c r="A77" s="272" t="s">
        <v>1144</v>
      </c>
      <c r="B77" s="751"/>
    </row>
    <row r="78" spans="1:2" ht="16.95" customHeight="1" thickBot="1" x14ac:dyDescent="0.3">
      <c r="A78" s="273" t="s">
        <v>1145</v>
      </c>
      <c r="B78" s="752"/>
    </row>
    <row r="79" spans="1:2" ht="13.8" thickBot="1" x14ac:dyDescent="0.3"/>
    <row r="80" spans="1:2" ht="28.2" thickBot="1" x14ac:dyDescent="0.3">
      <c r="A80" s="291" t="s">
        <v>1146</v>
      </c>
      <c r="B80" s="287" t="s">
        <v>1077</v>
      </c>
    </row>
    <row r="81" spans="1:2" ht="16.95" customHeight="1" x14ac:dyDescent="0.25">
      <c r="A81" s="286" t="s">
        <v>1147</v>
      </c>
      <c r="B81" s="751"/>
    </row>
    <row r="82" spans="1:2" ht="16.95" customHeight="1" x14ac:dyDescent="0.25">
      <c r="A82" s="272" t="s">
        <v>1148</v>
      </c>
      <c r="B82" s="751"/>
    </row>
    <row r="83" spans="1:2" ht="16.95" customHeight="1" thickBot="1" x14ac:dyDescent="0.3">
      <c r="A83" s="273" t="s">
        <v>1149</v>
      </c>
      <c r="B83" s="752"/>
    </row>
    <row r="84" spans="1:2" ht="13.8" thickBot="1" x14ac:dyDescent="0.3"/>
    <row r="85" spans="1:2" ht="28.2" thickBot="1" x14ac:dyDescent="0.3">
      <c r="A85" s="291" t="s">
        <v>1150</v>
      </c>
      <c r="B85" s="287" t="s">
        <v>1077</v>
      </c>
    </row>
    <row r="86" spans="1:2" ht="16.95" customHeight="1" x14ac:dyDescent="0.25">
      <c r="A86" s="286" t="s">
        <v>1151</v>
      </c>
      <c r="B86" s="751"/>
    </row>
    <row r="87" spans="1:2" ht="16.95" customHeight="1" x14ac:dyDescent="0.25">
      <c r="A87" s="272" t="s">
        <v>1152</v>
      </c>
      <c r="B87" s="751"/>
    </row>
    <row r="88" spans="1:2" ht="16.95" customHeight="1" x14ac:dyDescent="0.25">
      <c r="A88" s="272" t="s">
        <v>1153</v>
      </c>
      <c r="B88" s="751"/>
    </row>
    <row r="89" spans="1:2" ht="16.95" customHeight="1" x14ac:dyDescent="0.25">
      <c r="A89" s="272" t="s">
        <v>1154</v>
      </c>
      <c r="B89" s="751"/>
    </row>
    <row r="90" spans="1:2" ht="16.95" customHeight="1" thickBot="1" x14ac:dyDescent="0.3">
      <c r="A90" s="273" t="s">
        <v>1155</v>
      </c>
      <c r="B90" s="752"/>
    </row>
    <row r="91" spans="1:2" ht="13.8" thickBot="1" x14ac:dyDescent="0.3"/>
    <row r="92" spans="1:2" ht="27.6" customHeight="1" thickBot="1" x14ac:dyDescent="0.3">
      <c r="A92" s="291" t="s">
        <v>1156</v>
      </c>
      <c r="B92" s="287" t="s">
        <v>1077</v>
      </c>
    </row>
    <row r="93" spans="1:2" ht="16.95" customHeight="1" x14ac:dyDescent="0.25">
      <c r="A93" s="286" t="s">
        <v>1157</v>
      </c>
      <c r="B93" s="751"/>
    </row>
    <row r="94" spans="1:2" ht="16.95" customHeight="1" x14ac:dyDescent="0.25">
      <c r="A94" s="272" t="s">
        <v>1158</v>
      </c>
      <c r="B94" s="751"/>
    </row>
    <row r="95" spans="1:2" ht="16.95" customHeight="1" x14ac:dyDescent="0.25">
      <c r="A95" s="272" t="s">
        <v>1159</v>
      </c>
      <c r="B95" s="751"/>
    </row>
    <row r="96" spans="1:2" ht="16.95" customHeight="1" x14ac:dyDescent="0.25">
      <c r="A96" s="272" t="s">
        <v>1160</v>
      </c>
      <c r="B96" s="751"/>
    </row>
    <row r="97" spans="1:2" ht="16.95" customHeight="1" x14ac:dyDescent="0.25">
      <c r="A97" s="272" t="s">
        <v>1161</v>
      </c>
      <c r="B97" s="751"/>
    </row>
    <row r="98" spans="1:2" ht="16.95" customHeight="1" x14ac:dyDescent="0.25">
      <c r="A98" s="272" t="s">
        <v>1162</v>
      </c>
      <c r="B98" s="751"/>
    </row>
    <row r="99" spans="1:2" ht="16.95" customHeight="1" x14ac:dyDescent="0.25">
      <c r="A99" s="272" t="s">
        <v>1163</v>
      </c>
      <c r="B99" s="751"/>
    </row>
    <row r="100" spans="1:2" ht="16.95" customHeight="1" x14ac:dyDescent="0.25">
      <c r="A100" s="272" t="s">
        <v>1164</v>
      </c>
      <c r="B100" s="751"/>
    </row>
    <row r="101" spans="1:2" ht="16.95" customHeight="1" x14ac:dyDescent="0.25">
      <c r="A101" s="272" t="s">
        <v>1165</v>
      </c>
      <c r="B101" s="751"/>
    </row>
    <row r="102" spans="1:2" ht="16.95" customHeight="1" x14ac:dyDescent="0.25">
      <c r="A102" s="272" t="s">
        <v>1166</v>
      </c>
      <c r="B102" s="751"/>
    </row>
    <row r="103" spans="1:2" ht="16.95" customHeight="1" x14ac:dyDescent="0.25">
      <c r="A103" s="272" t="s">
        <v>1167</v>
      </c>
      <c r="B103" s="751"/>
    </row>
    <row r="104" spans="1:2" ht="16.95" customHeight="1" x14ac:dyDescent="0.25">
      <c r="A104" s="272" t="s">
        <v>1168</v>
      </c>
      <c r="B104" s="751"/>
    </row>
    <row r="105" spans="1:2" ht="16.95" customHeight="1" x14ac:dyDescent="0.25">
      <c r="A105" s="272" t="s">
        <v>1169</v>
      </c>
      <c r="B105" s="751"/>
    </row>
    <row r="106" spans="1:2" ht="16.95" customHeight="1" x14ac:dyDescent="0.25">
      <c r="A106" s="272" t="s">
        <v>1170</v>
      </c>
      <c r="B106" s="751"/>
    </row>
    <row r="107" spans="1:2" ht="16.95" customHeight="1" x14ac:dyDescent="0.25">
      <c r="A107" s="272" t="s">
        <v>1171</v>
      </c>
      <c r="B107" s="751"/>
    </row>
    <row r="108" spans="1:2" ht="16.95" customHeight="1" thickBot="1" x14ac:dyDescent="0.3">
      <c r="A108" s="284" t="s">
        <v>1172</v>
      </c>
      <c r="B108" s="752"/>
    </row>
    <row r="109" spans="1:2" ht="19.95" customHeight="1" thickBot="1" x14ac:dyDescent="0.3">
      <c r="A109" s="292" t="s">
        <v>1174</v>
      </c>
      <c r="B109" s="285">
        <f>SUM(C4:C21,C24:C32,B35:B63,B66:B69,B72:B78,B81:B83,B86:B90,B93:B108)</f>
        <v>0</v>
      </c>
    </row>
  </sheetData>
  <mergeCells count="2">
    <mergeCell ref="A1:C1"/>
    <mergeCell ref="A2:C2"/>
  </mergeCells>
  <conditionalFormatting sqref="C4:C21">
    <cfRule type="notContainsBlanks" dxfId="23" priority="14">
      <formula>LEN(TRIM(C4))&gt;0</formula>
    </cfRule>
  </conditionalFormatting>
  <conditionalFormatting sqref="C24:C32">
    <cfRule type="notContainsBlanks" dxfId="22" priority="13">
      <formula>LEN(TRIM(C24))&gt;0</formula>
    </cfRule>
  </conditionalFormatting>
  <conditionalFormatting sqref="B35:B62">
    <cfRule type="notContainsBlanks" dxfId="21" priority="12">
      <formula>LEN(TRIM(B35))&gt;0</formula>
    </cfRule>
  </conditionalFormatting>
  <conditionalFormatting sqref="B63">
    <cfRule type="notContainsBlanks" dxfId="20" priority="11">
      <formula>LEN(TRIM(B63))&gt;0</formula>
    </cfRule>
  </conditionalFormatting>
  <conditionalFormatting sqref="B66:B68">
    <cfRule type="notContainsBlanks" dxfId="19" priority="10">
      <formula>LEN(TRIM(B66))&gt;0</formula>
    </cfRule>
  </conditionalFormatting>
  <conditionalFormatting sqref="B69">
    <cfRule type="notContainsBlanks" dxfId="18" priority="9">
      <formula>LEN(TRIM(B69))&gt;0</formula>
    </cfRule>
  </conditionalFormatting>
  <conditionalFormatting sqref="B72:B77">
    <cfRule type="notContainsBlanks" dxfId="17" priority="8">
      <formula>LEN(TRIM(B72))&gt;0</formula>
    </cfRule>
  </conditionalFormatting>
  <conditionalFormatting sqref="B78">
    <cfRule type="notContainsBlanks" dxfId="16" priority="7">
      <formula>LEN(TRIM(B78))&gt;0</formula>
    </cfRule>
  </conditionalFormatting>
  <conditionalFormatting sqref="B81:B82">
    <cfRule type="notContainsBlanks" dxfId="15" priority="6">
      <formula>LEN(TRIM(B81))&gt;0</formula>
    </cfRule>
  </conditionalFormatting>
  <conditionalFormatting sqref="B83">
    <cfRule type="notContainsBlanks" dxfId="14" priority="5">
      <formula>LEN(TRIM(B83))&gt;0</formula>
    </cfRule>
  </conditionalFormatting>
  <conditionalFormatting sqref="B86:B89">
    <cfRule type="notContainsBlanks" dxfId="13" priority="4">
      <formula>LEN(TRIM(B86))&gt;0</formula>
    </cfRule>
  </conditionalFormatting>
  <conditionalFormatting sqref="B90">
    <cfRule type="notContainsBlanks" dxfId="12" priority="3">
      <formula>LEN(TRIM(B90))&gt;0</formula>
    </cfRule>
  </conditionalFormatting>
  <conditionalFormatting sqref="B93:B107">
    <cfRule type="notContainsBlanks" dxfId="11" priority="2">
      <formula>LEN(TRIM(B93))&gt;0</formula>
    </cfRule>
  </conditionalFormatting>
  <conditionalFormatting sqref="B108">
    <cfRule type="notContainsBlanks" dxfId="10" priority="1">
      <formula>LEN(TRIM(B108))&gt;0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D603-BC0D-43BB-A66C-DBA347082A9D}">
  <sheetPr>
    <tabColor theme="9" tint="0.39997558519241921"/>
  </sheetPr>
  <dimension ref="A1:G88"/>
  <sheetViews>
    <sheetView workbookViewId="0">
      <selection activeCell="D5" sqref="D5"/>
    </sheetView>
  </sheetViews>
  <sheetFormatPr defaultRowHeight="13.2" x14ac:dyDescent="0.25"/>
  <cols>
    <col min="1" max="1" width="14.6640625" customWidth="1"/>
    <col min="2" max="2" width="50.6640625" customWidth="1"/>
    <col min="3" max="3" width="16.6640625" customWidth="1"/>
    <col min="4" max="4" width="11.6640625" customWidth="1"/>
  </cols>
  <sheetData>
    <row r="1" spans="1:7" ht="30" customHeight="1" thickTop="1" x14ac:dyDescent="0.25">
      <c r="A1" s="728" t="s">
        <v>1212</v>
      </c>
      <c r="B1" s="729"/>
      <c r="C1" s="729"/>
      <c r="D1" s="730"/>
    </row>
    <row r="2" spans="1:7" ht="19.95" customHeight="1" thickBot="1" x14ac:dyDescent="0.3">
      <c r="A2" s="741" t="s">
        <v>807</v>
      </c>
      <c r="B2" s="742"/>
      <c r="C2" s="742"/>
      <c r="D2" s="731"/>
    </row>
    <row r="3" spans="1:7" ht="30" customHeight="1" thickBot="1" x14ac:dyDescent="0.3">
      <c r="A3" s="723" t="s">
        <v>1618</v>
      </c>
      <c r="B3" s="724"/>
      <c r="C3" s="485"/>
      <c r="D3" s="746" t="s">
        <v>1077</v>
      </c>
    </row>
    <row r="4" spans="1:7" ht="15" customHeight="1" thickBot="1" x14ac:dyDescent="0.35">
      <c r="A4" s="417" t="s">
        <v>1213</v>
      </c>
      <c r="B4" s="418" t="s">
        <v>1214</v>
      </c>
      <c r="C4" s="419" t="s">
        <v>1215</v>
      </c>
      <c r="D4" s="747"/>
    </row>
    <row r="5" spans="1:7" ht="15" customHeight="1" x14ac:dyDescent="0.25">
      <c r="A5" s="272" t="s">
        <v>1216</v>
      </c>
      <c r="B5" s="2" t="s">
        <v>1217</v>
      </c>
      <c r="C5" s="359" t="s">
        <v>1218</v>
      </c>
      <c r="D5" s="751"/>
    </row>
    <row r="6" spans="1:7" ht="15" customHeight="1" x14ac:dyDescent="0.25">
      <c r="A6" s="272" t="s">
        <v>1219</v>
      </c>
      <c r="B6" s="2" t="s">
        <v>1220</v>
      </c>
      <c r="C6" s="359" t="s">
        <v>1218</v>
      </c>
      <c r="D6" s="751"/>
    </row>
    <row r="7" spans="1:7" ht="15" customHeight="1" x14ac:dyDescent="0.25">
      <c r="A7" s="272" t="s">
        <v>1221</v>
      </c>
      <c r="B7" s="2" t="s">
        <v>1222</v>
      </c>
      <c r="C7" s="359" t="s">
        <v>1223</v>
      </c>
      <c r="D7" s="751"/>
    </row>
    <row r="8" spans="1:7" ht="15" customHeight="1" x14ac:dyDescent="0.25">
      <c r="A8" s="272" t="s">
        <v>1224</v>
      </c>
      <c r="B8" s="2" t="s">
        <v>1225</v>
      </c>
      <c r="C8" s="359" t="s">
        <v>1223</v>
      </c>
      <c r="D8" s="751"/>
    </row>
    <row r="9" spans="1:7" ht="15" customHeight="1" x14ac:dyDescent="0.25">
      <c r="A9" s="272" t="s">
        <v>1226</v>
      </c>
      <c r="B9" s="2" t="s">
        <v>1227</v>
      </c>
      <c r="C9" s="359"/>
      <c r="D9" s="751"/>
    </row>
    <row r="10" spans="1:7" ht="15" customHeight="1" x14ac:dyDescent="0.25">
      <c r="A10" s="272" t="s">
        <v>1228</v>
      </c>
      <c r="B10" s="2" t="s">
        <v>1229</v>
      </c>
      <c r="C10" s="359"/>
      <c r="D10" s="751"/>
    </row>
    <row r="11" spans="1:7" ht="15" customHeight="1" x14ac:dyDescent="0.25">
      <c r="A11" s="272" t="s">
        <v>1230</v>
      </c>
      <c r="B11" s="2" t="s">
        <v>1231</v>
      </c>
      <c r="C11" s="359"/>
      <c r="D11" s="751"/>
      <c r="G11" s="16"/>
    </row>
    <row r="12" spans="1:7" ht="15" customHeight="1" x14ac:dyDescent="0.25">
      <c r="A12" s="272" t="s">
        <v>1232</v>
      </c>
      <c r="B12" s="2" t="s">
        <v>1231</v>
      </c>
      <c r="C12" s="359"/>
      <c r="D12" s="751"/>
    </row>
    <row r="13" spans="1:7" ht="15" customHeight="1" thickBot="1" x14ac:dyDescent="0.3">
      <c r="A13" s="273" t="s">
        <v>1233</v>
      </c>
      <c r="B13" s="360" t="s">
        <v>1234</v>
      </c>
      <c r="C13" s="361"/>
      <c r="D13" s="753"/>
    </row>
    <row r="14" spans="1:7" ht="30" customHeight="1" thickBot="1" x14ac:dyDescent="0.3">
      <c r="A14" s="723" t="s">
        <v>1235</v>
      </c>
      <c r="B14" s="724"/>
      <c r="C14" s="486"/>
      <c r="D14" s="482" t="s">
        <v>1077</v>
      </c>
    </row>
    <row r="15" spans="1:7" ht="15" customHeight="1" x14ac:dyDescent="0.25">
      <c r="A15" s="286" t="s">
        <v>1236</v>
      </c>
      <c r="B15" s="355" t="s">
        <v>1237</v>
      </c>
      <c r="C15" s="362" t="s">
        <v>28</v>
      </c>
      <c r="D15" s="751"/>
    </row>
    <row r="16" spans="1:7" ht="15" customHeight="1" thickBot="1" x14ac:dyDescent="0.3">
      <c r="A16" s="273" t="s">
        <v>1238</v>
      </c>
      <c r="B16" s="360" t="s">
        <v>1239</v>
      </c>
      <c r="C16" s="361" t="s">
        <v>28</v>
      </c>
      <c r="D16" s="753"/>
    </row>
    <row r="17" spans="1:4" ht="30" customHeight="1" thickBot="1" x14ac:dyDescent="0.35">
      <c r="A17" s="743" t="s">
        <v>1311</v>
      </c>
      <c r="B17" s="744"/>
      <c r="C17" s="745"/>
      <c r="D17" s="482" t="s">
        <v>1077</v>
      </c>
    </row>
    <row r="18" spans="1:4" ht="15" customHeight="1" x14ac:dyDescent="0.25">
      <c r="A18" s="286" t="s">
        <v>1240</v>
      </c>
      <c r="B18" s="355" t="s">
        <v>1241</v>
      </c>
      <c r="C18" s="362" t="s">
        <v>1242</v>
      </c>
      <c r="D18" s="751"/>
    </row>
    <row r="19" spans="1:4" ht="15" customHeight="1" x14ac:dyDescent="0.25">
      <c r="A19" s="272" t="s">
        <v>1243</v>
      </c>
      <c r="B19" s="2" t="s">
        <v>1244</v>
      </c>
      <c r="C19" s="359" t="s">
        <v>1242</v>
      </c>
      <c r="D19" s="751"/>
    </row>
    <row r="20" spans="1:4" ht="15" customHeight="1" thickBot="1" x14ac:dyDescent="0.3">
      <c r="A20" s="273" t="s">
        <v>1245</v>
      </c>
      <c r="B20" s="360" t="s">
        <v>1246</v>
      </c>
      <c r="C20" s="361" t="s">
        <v>1242</v>
      </c>
      <c r="D20" s="753"/>
    </row>
    <row r="21" spans="1:4" ht="30" customHeight="1" thickBot="1" x14ac:dyDescent="0.3">
      <c r="A21" s="723" t="s">
        <v>1312</v>
      </c>
      <c r="B21" s="724"/>
      <c r="C21" s="750"/>
      <c r="D21" s="482" t="s">
        <v>1077</v>
      </c>
    </row>
    <row r="22" spans="1:4" ht="15" customHeight="1" thickBot="1" x14ac:dyDescent="0.3">
      <c r="A22" s="363" t="s">
        <v>1243</v>
      </c>
      <c r="B22" s="364" t="s">
        <v>1247</v>
      </c>
      <c r="C22" s="365"/>
      <c r="D22" s="751"/>
    </row>
    <row r="23" spans="1:4" s="93" customFormat="1" ht="30" customHeight="1" thickBot="1" x14ac:dyDescent="0.3">
      <c r="A23" s="723" t="s">
        <v>1619</v>
      </c>
      <c r="B23" s="724"/>
      <c r="C23" s="486"/>
      <c r="D23" s="482" t="s">
        <v>1077</v>
      </c>
    </row>
    <row r="24" spans="1:4" ht="15" customHeight="1" x14ac:dyDescent="0.25">
      <c r="A24" s="286" t="s">
        <v>1248</v>
      </c>
      <c r="B24" s="355" t="s">
        <v>1249</v>
      </c>
      <c r="C24" s="362" t="s">
        <v>1250</v>
      </c>
      <c r="D24" s="751"/>
    </row>
    <row r="25" spans="1:4" ht="15" customHeight="1" x14ac:dyDescent="0.25">
      <c r="A25" s="272" t="s">
        <v>1251</v>
      </c>
      <c r="B25" s="2" t="s">
        <v>1252</v>
      </c>
      <c r="C25" s="359" t="s">
        <v>1250</v>
      </c>
      <c r="D25" s="751"/>
    </row>
    <row r="26" spans="1:4" ht="15" customHeight="1" x14ac:dyDescent="0.25">
      <c r="A26" s="272" t="s">
        <v>1253</v>
      </c>
      <c r="B26" s="2" t="s">
        <v>1254</v>
      </c>
      <c r="C26" s="359" t="s">
        <v>1250</v>
      </c>
      <c r="D26" s="751"/>
    </row>
    <row r="27" spans="1:4" ht="15" customHeight="1" x14ac:dyDescent="0.25">
      <c r="A27" s="272" t="s">
        <v>1255</v>
      </c>
      <c r="B27" s="2" t="s">
        <v>1256</v>
      </c>
      <c r="C27" s="359" t="s">
        <v>1257</v>
      </c>
      <c r="D27" s="751"/>
    </row>
    <row r="28" spans="1:4" ht="15" customHeight="1" x14ac:dyDescent="0.25">
      <c r="A28" s="272" t="s">
        <v>1258</v>
      </c>
      <c r="B28" s="2" t="s">
        <v>1259</v>
      </c>
      <c r="C28" s="359" t="s">
        <v>1257</v>
      </c>
      <c r="D28" s="751"/>
    </row>
    <row r="29" spans="1:4" ht="15" customHeight="1" x14ac:dyDescent="0.25">
      <c r="A29" s="272" t="s">
        <v>1260</v>
      </c>
      <c r="B29" s="2" t="s">
        <v>1261</v>
      </c>
      <c r="C29" s="359" t="s">
        <v>1262</v>
      </c>
      <c r="D29" s="751"/>
    </row>
    <row r="30" spans="1:4" ht="15" customHeight="1" x14ac:dyDescent="0.25">
      <c r="A30" s="272" t="s">
        <v>1263</v>
      </c>
      <c r="B30" s="2" t="s">
        <v>1264</v>
      </c>
      <c r="C30" s="359" t="s">
        <v>1262</v>
      </c>
      <c r="D30" s="751"/>
    </row>
    <row r="31" spans="1:4" ht="15" customHeight="1" x14ac:dyDescent="0.25">
      <c r="A31" s="272" t="s">
        <v>1265</v>
      </c>
      <c r="B31" s="2" t="s">
        <v>1266</v>
      </c>
      <c r="C31" s="359" t="s">
        <v>1267</v>
      </c>
      <c r="D31" s="754"/>
    </row>
    <row r="32" spans="1:4" ht="15" customHeight="1" thickBot="1" x14ac:dyDescent="0.3">
      <c r="A32" s="273" t="s">
        <v>1268</v>
      </c>
      <c r="B32" s="360" t="s">
        <v>1269</v>
      </c>
      <c r="C32" s="361" t="s">
        <v>1267</v>
      </c>
      <c r="D32" s="755"/>
    </row>
    <row r="33" spans="1:4" s="93" customFormat="1" ht="40.200000000000003" customHeight="1" thickBot="1" x14ac:dyDescent="0.3">
      <c r="A33" s="732"/>
      <c r="B33" s="733"/>
      <c r="C33" s="734"/>
      <c r="D33" s="371"/>
    </row>
    <row r="34" spans="1:4" s="93" customFormat="1" ht="30" customHeight="1" thickBot="1" x14ac:dyDescent="0.3">
      <c r="A34" s="723" t="s">
        <v>1626</v>
      </c>
      <c r="B34" s="724"/>
      <c r="C34" s="486"/>
      <c r="D34" s="483" t="s">
        <v>1077</v>
      </c>
    </row>
    <row r="35" spans="1:4" ht="15" customHeight="1" x14ac:dyDescent="0.25">
      <c r="A35" s="286" t="s">
        <v>1226</v>
      </c>
      <c r="B35" s="355" t="s">
        <v>1227</v>
      </c>
      <c r="C35" s="362"/>
      <c r="D35" s="751"/>
    </row>
    <row r="36" spans="1:4" ht="15" customHeight="1" x14ac:dyDescent="0.25">
      <c r="A36" s="272" t="s">
        <v>1228</v>
      </c>
      <c r="B36" s="2" t="s">
        <v>1229</v>
      </c>
      <c r="C36" s="359"/>
      <c r="D36" s="751"/>
    </row>
    <row r="37" spans="1:4" ht="15" customHeight="1" x14ac:dyDescent="0.25">
      <c r="A37" s="272" t="s">
        <v>1230</v>
      </c>
      <c r="B37" s="2" t="s">
        <v>1231</v>
      </c>
      <c r="C37" s="359"/>
      <c r="D37" s="751"/>
    </row>
    <row r="38" spans="1:4" ht="15" customHeight="1" x14ac:dyDescent="0.25">
      <c r="A38" s="272" t="s">
        <v>1232</v>
      </c>
      <c r="B38" s="2" t="s">
        <v>1231</v>
      </c>
      <c r="C38" s="359"/>
      <c r="D38" s="751"/>
    </row>
    <row r="39" spans="1:4" ht="15" customHeight="1" x14ac:dyDescent="0.25">
      <c r="A39" s="272" t="s">
        <v>1233</v>
      </c>
      <c r="B39" s="2" t="s">
        <v>1234</v>
      </c>
      <c r="C39" s="359"/>
      <c r="D39" s="751"/>
    </row>
    <row r="40" spans="1:4" ht="15" customHeight="1" x14ac:dyDescent="0.25">
      <c r="A40" s="272" t="s">
        <v>1216</v>
      </c>
      <c r="B40" s="2" t="s">
        <v>1217</v>
      </c>
      <c r="C40" s="359" t="s">
        <v>1218</v>
      </c>
      <c r="D40" s="751"/>
    </row>
    <row r="41" spans="1:4" ht="15" customHeight="1" x14ac:dyDescent="0.25">
      <c r="A41" s="272" t="s">
        <v>1219</v>
      </c>
      <c r="B41" s="2" t="s">
        <v>1220</v>
      </c>
      <c r="C41" s="359" t="s">
        <v>1218</v>
      </c>
      <c r="D41" s="751"/>
    </row>
    <row r="42" spans="1:4" ht="15" customHeight="1" x14ac:dyDescent="0.25">
      <c r="A42" s="272" t="s">
        <v>1221</v>
      </c>
      <c r="B42" s="2" t="s">
        <v>1222</v>
      </c>
      <c r="C42" s="359" t="s">
        <v>1223</v>
      </c>
      <c r="D42" s="751"/>
    </row>
    <row r="43" spans="1:4" ht="15" customHeight="1" thickBot="1" x14ac:dyDescent="0.3">
      <c r="A43" s="273" t="s">
        <v>1224</v>
      </c>
      <c r="B43" s="360" t="s">
        <v>1225</v>
      </c>
      <c r="C43" s="361" t="s">
        <v>1223</v>
      </c>
      <c r="D43" s="753"/>
    </row>
    <row r="44" spans="1:4" s="93" customFormat="1" ht="30" customHeight="1" thickBot="1" x14ac:dyDescent="0.3">
      <c r="A44" s="723" t="s">
        <v>1625</v>
      </c>
      <c r="B44" s="724"/>
      <c r="C44" s="486"/>
      <c r="D44" s="484" t="s">
        <v>1077</v>
      </c>
    </row>
    <row r="45" spans="1:4" ht="15" customHeight="1" x14ac:dyDescent="0.25">
      <c r="A45" s="366" t="s">
        <v>1270</v>
      </c>
      <c r="B45" s="355" t="s">
        <v>1271</v>
      </c>
      <c r="C45" s="362" t="s">
        <v>1272</v>
      </c>
      <c r="D45" s="751"/>
    </row>
    <row r="46" spans="1:4" ht="15" customHeight="1" x14ac:dyDescent="0.25">
      <c r="A46" s="272" t="s">
        <v>1273</v>
      </c>
      <c r="B46" s="2" t="s">
        <v>1274</v>
      </c>
      <c r="C46" s="359" t="s">
        <v>1272</v>
      </c>
      <c r="D46" s="751"/>
    </row>
    <row r="47" spans="1:4" ht="15" customHeight="1" x14ac:dyDescent="0.25">
      <c r="A47" s="272" t="s">
        <v>1275</v>
      </c>
      <c r="B47" s="2" t="s">
        <v>1276</v>
      </c>
      <c r="C47" s="359"/>
      <c r="D47" s="751"/>
    </row>
    <row r="48" spans="1:4" ht="15" customHeight="1" x14ac:dyDescent="0.25">
      <c r="A48" s="272" t="s">
        <v>1277</v>
      </c>
      <c r="B48" s="2" t="s">
        <v>1276</v>
      </c>
      <c r="C48" s="359"/>
      <c r="D48" s="751"/>
    </row>
    <row r="49" spans="1:4" ht="15" customHeight="1" thickBot="1" x14ac:dyDescent="0.3">
      <c r="A49" s="273" t="s">
        <v>1278</v>
      </c>
      <c r="B49" s="360" t="s">
        <v>1279</v>
      </c>
      <c r="C49" s="361" t="s">
        <v>1280</v>
      </c>
      <c r="D49" s="753"/>
    </row>
    <row r="50" spans="1:4" s="93" customFormat="1" ht="30" customHeight="1" thickBot="1" x14ac:dyDescent="0.3">
      <c r="A50" s="723" t="s">
        <v>1281</v>
      </c>
      <c r="B50" s="724"/>
      <c r="C50" s="486"/>
      <c r="D50" s="484" t="s">
        <v>1077</v>
      </c>
    </row>
    <row r="51" spans="1:4" ht="15" customHeight="1" thickBot="1" x14ac:dyDescent="0.3">
      <c r="A51" s="363" t="s">
        <v>1282</v>
      </c>
      <c r="B51" s="364" t="s">
        <v>1283</v>
      </c>
      <c r="C51" s="365"/>
      <c r="D51" s="751"/>
    </row>
    <row r="52" spans="1:4" s="93" customFormat="1" ht="30" customHeight="1" thickBot="1" x14ac:dyDescent="0.3">
      <c r="A52" s="723" t="s">
        <v>1630</v>
      </c>
      <c r="B52" s="724"/>
      <c r="C52" s="486"/>
      <c r="D52" s="484" t="s">
        <v>1077</v>
      </c>
    </row>
    <row r="53" spans="1:4" ht="15" customHeight="1" x14ac:dyDescent="0.25">
      <c r="A53" s="366" t="s">
        <v>1270</v>
      </c>
      <c r="B53" s="355" t="s">
        <v>1271</v>
      </c>
      <c r="C53" s="362" t="s">
        <v>1272</v>
      </c>
      <c r="D53" s="751"/>
    </row>
    <row r="54" spans="1:4" ht="15" customHeight="1" x14ac:dyDescent="0.25">
      <c r="A54" s="272" t="s">
        <v>1273</v>
      </c>
      <c r="B54" s="501" t="s">
        <v>1274</v>
      </c>
      <c r="C54" s="359" t="s">
        <v>1272</v>
      </c>
      <c r="D54" s="751"/>
    </row>
    <row r="55" spans="1:4" ht="15" customHeight="1" x14ac:dyDescent="0.25">
      <c r="A55" s="272" t="s">
        <v>1275</v>
      </c>
      <c r="B55" s="2" t="s">
        <v>1276</v>
      </c>
      <c r="C55" s="359"/>
      <c r="D55" s="751"/>
    </row>
    <row r="56" spans="1:4" ht="15" customHeight="1" x14ac:dyDescent="0.25">
      <c r="A56" s="272" t="s">
        <v>1277</v>
      </c>
      <c r="B56" s="2" t="s">
        <v>1276</v>
      </c>
      <c r="C56" s="359"/>
      <c r="D56" s="751"/>
    </row>
    <row r="57" spans="1:4" ht="15" customHeight="1" thickBot="1" x14ac:dyDescent="0.3">
      <c r="A57" s="273" t="s">
        <v>1278</v>
      </c>
      <c r="B57" s="360" t="s">
        <v>1284</v>
      </c>
      <c r="C57" s="361" t="s">
        <v>1285</v>
      </c>
      <c r="D57" s="753"/>
    </row>
    <row r="58" spans="1:4" s="93" customFormat="1" ht="30" customHeight="1" thickBot="1" x14ac:dyDescent="0.3">
      <c r="A58" s="723" t="s">
        <v>1286</v>
      </c>
      <c r="B58" s="724"/>
      <c r="C58" s="486"/>
      <c r="D58" s="484" t="s">
        <v>1077</v>
      </c>
    </row>
    <row r="59" spans="1:4" ht="15" customHeight="1" thickBot="1" x14ac:dyDescent="0.3">
      <c r="A59" s="363" t="s">
        <v>1635</v>
      </c>
      <c r="B59" s="500" t="s">
        <v>1632</v>
      </c>
      <c r="C59" s="365"/>
      <c r="D59" s="751"/>
    </row>
    <row r="60" spans="1:4" s="93" customFormat="1" ht="30" customHeight="1" thickBot="1" x14ac:dyDescent="0.3">
      <c r="A60" s="723" t="s">
        <v>1287</v>
      </c>
      <c r="B60" s="724"/>
      <c r="C60" s="486"/>
      <c r="D60" s="484" t="s">
        <v>1077</v>
      </c>
    </row>
    <row r="61" spans="1:4" ht="15" customHeight="1" x14ac:dyDescent="0.25">
      <c r="A61" s="366" t="s">
        <v>1270</v>
      </c>
      <c r="B61" s="355" t="s">
        <v>1271</v>
      </c>
      <c r="C61" s="505" t="s">
        <v>1272</v>
      </c>
      <c r="D61" s="756"/>
    </row>
    <row r="62" spans="1:4" ht="15" customHeight="1" x14ac:dyDescent="0.25">
      <c r="A62" s="272" t="s">
        <v>1273</v>
      </c>
      <c r="B62" s="2" t="s">
        <v>1274</v>
      </c>
      <c r="C62" s="506" t="s">
        <v>1272</v>
      </c>
      <c r="D62" s="757"/>
    </row>
    <row r="63" spans="1:4" ht="15" customHeight="1" x14ac:dyDescent="0.25">
      <c r="A63" s="272" t="s">
        <v>1275</v>
      </c>
      <c r="B63" s="2" t="s">
        <v>1276</v>
      </c>
      <c r="C63" s="506"/>
      <c r="D63" s="757"/>
    </row>
    <row r="64" spans="1:4" ht="15" customHeight="1" x14ac:dyDescent="0.25">
      <c r="A64" s="272" t="s">
        <v>1277</v>
      </c>
      <c r="B64" s="2" t="s">
        <v>1276</v>
      </c>
      <c r="C64" s="506"/>
      <c r="D64" s="757"/>
    </row>
    <row r="65" spans="1:4" ht="15" customHeight="1" thickBot="1" x14ac:dyDescent="0.3">
      <c r="A65" s="272" t="s">
        <v>1278</v>
      </c>
      <c r="B65" s="2" t="s">
        <v>1279</v>
      </c>
      <c r="C65" s="506" t="s">
        <v>1285</v>
      </c>
      <c r="D65" s="758"/>
    </row>
    <row r="66" spans="1:4" ht="19.95" customHeight="1" thickBot="1" x14ac:dyDescent="0.3">
      <c r="A66" s="736"/>
      <c r="B66" s="737"/>
      <c r="C66" s="738"/>
      <c r="D66" s="731"/>
    </row>
    <row r="67" spans="1:4" ht="30" customHeight="1" thickBot="1" x14ac:dyDescent="0.3">
      <c r="A67" s="739" t="s">
        <v>1288</v>
      </c>
      <c r="B67" s="740"/>
      <c r="C67" s="740"/>
      <c r="D67" s="735"/>
    </row>
    <row r="68" spans="1:4" ht="30" customHeight="1" thickTop="1" thickBot="1" x14ac:dyDescent="0.3">
      <c r="A68" s="748" t="s">
        <v>1281</v>
      </c>
      <c r="B68" s="749"/>
      <c r="C68" s="504"/>
      <c r="D68" s="502" t="s">
        <v>1077</v>
      </c>
    </row>
    <row r="69" spans="1:4" ht="30" customHeight="1" x14ac:dyDescent="0.3">
      <c r="A69" s="356" t="s">
        <v>1213</v>
      </c>
      <c r="B69" s="357" t="s">
        <v>1214</v>
      </c>
      <c r="C69" s="358" t="s">
        <v>1215</v>
      </c>
      <c r="D69" s="756"/>
    </row>
    <row r="70" spans="1:4" ht="15" customHeight="1" x14ac:dyDescent="0.25">
      <c r="A70" s="272" t="s">
        <v>1289</v>
      </c>
      <c r="B70" s="2" t="s">
        <v>1290</v>
      </c>
      <c r="C70" s="359"/>
      <c r="D70" s="757"/>
    </row>
    <row r="71" spans="1:4" ht="15" customHeight="1" thickBot="1" x14ac:dyDescent="0.3">
      <c r="A71" s="273" t="s">
        <v>1291</v>
      </c>
      <c r="B71" s="360" t="s">
        <v>1292</v>
      </c>
      <c r="C71" s="361"/>
      <c r="D71" s="753"/>
    </row>
    <row r="72" spans="1:4" ht="30" customHeight="1" thickBot="1" x14ac:dyDescent="0.3">
      <c r="A72" s="748" t="s">
        <v>1293</v>
      </c>
      <c r="B72" s="749"/>
      <c r="C72" s="504"/>
      <c r="D72" s="503" t="s">
        <v>1077</v>
      </c>
    </row>
    <row r="73" spans="1:4" ht="15" customHeight="1" x14ac:dyDescent="0.25">
      <c r="A73" s="286" t="s">
        <v>1294</v>
      </c>
      <c r="B73" s="355" t="s">
        <v>1295</v>
      </c>
      <c r="C73" s="362" t="s">
        <v>1296</v>
      </c>
      <c r="D73" s="751"/>
    </row>
    <row r="74" spans="1:4" ht="15" customHeight="1" x14ac:dyDescent="0.25">
      <c r="A74" s="272" t="s">
        <v>1297</v>
      </c>
      <c r="B74" s="2" t="s">
        <v>1298</v>
      </c>
      <c r="C74" s="359" t="s">
        <v>1296</v>
      </c>
      <c r="D74" s="751"/>
    </row>
    <row r="75" spans="1:4" ht="15" customHeight="1" x14ac:dyDescent="0.25">
      <c r="A75" s="272" t="s">
        <v>1299</v>
      </c>
      <c r="B75" s="2" t="s">
        <v>1300</v>
      </c>
      <c r="C75" s="359" t="s">
        <v>1296</v>
      </c>
      <c r="D75" s="751"/>
    </row>
    <row r="76" spans="1:4" ht="15" customHeight="1" x14ac:dyDescent="0.25">
      <c r="A76" s="272" t="s">
        <v>1301</v>
      </c>
      <c r="B76" s="2" t="s">
        <v>1302</v>
      </c>
      <c r="C76" s="359" t="s">
        <v>1296</v>
      </c>
      <c r="D76" s="751"/>
    </row>
    <row r="77" spans="1:4" ht="15" customHeight="1" x14ac:dyDescent="0.25">
      <c r="A77" s="272" t="s">
        <v>1303</v>
      </c>
      <c r="B77" s="2" t="s">
        <v>1304</v>
      </c>
      <c r="C77" s="359" t="s">
        <v>1267</v>
      </c>
      <c r="D77" s="751"/>
    </row>
    <row r="78" spans="1:4" ht="15" customHeight="1" thickBot="1" x14ac:dyDescent="0.3">
      <c r="A78" s="273" t="s">
        <v>1305</v>
      </c>
      <c r="B78" s="360" t="s">
        <v>1306</v>
      </c>
      <c r="C78" s="361"/>
      <c r="D78" s="753"/>
    </row>
    <row r="79" spans="1:4" ht="30" customHeight="1" thickBot="1" x14ac:dyDescent="0.3">
      <c r="A79" s="723" t="s">
        <v>1307</v>
      </c>
      <c r="B79" s="724"/>
      <c r="C79" s="486"/>
      <c r="D79" s="503" t="s">
        <v>1077</v>
      </c>
    </row>
    <row r="80" spans="1:4" ht="15" customHeight="1" thickBot="1" x14ac:dyDescent="0.3">
      <c r="A80" s="363" t="s">
        <v>1635</v>
      </c>
      <c r="B80" s="500" t="s">
        <v>1632</v>
      </c>
      <c r="C80" s="365" t="s">
        <v>1308</v>
      </c>
      <c r="D80" s="751"/>
    </row>
    <row r="81" spans="1:4" ht="30" customHeight="1" thickBot="1" x14ac:dyDescent="0.3">
      <c r="A81" s="723" t="s">
        <v>1309</v>
      </c>
      <c r="B81" s="724"/>
      <c r="C81" s="486"/>
      <c r="D81" s="503" t="s">
        <v>1077</v>
      </c>
    </row>
    <row r="82" spans="1:4" ht="15" customHeight="1" x14ac:dyDescent="0.25">
      <c r="A82" s="286" t="s">
        <v>1294</v>
      </c>
      <c r="B82" s="355" t="s">
        <v>1310</v>
      </c>
      <c r="C82" s="362" t="s">
        <v>1296</v>
      </c>
      <c r="D82" s="751"/>
    </row>
    <row r="83" spans="1:4" ht="15" customHeight="1" x14ac:dyDescent="0.25">
      <c r="A83" s="272" t="s">
        <v>1297</v>
      </c>
      <c r="B83" s="2" t="s">
        <v>1298</v>
      </c>
      <c r="C83" s="359" t="s">
        <v>1296</v>
      </c>
      <c r="D83" s="751"/>
    </row>
    <row r="84" spans="1:4" ht="15" customHeight="1" x14ac:dyDescent="0.25">
      <c r="A84" s="272" t="s">
        <v>1299</v>
      </c>
      <c r="B84" s="2" t="s">
        <v>1300</v>
      </c>
      <c r="C84" s="359" t="s">
        <v>1296</v>
      </c>
      <c r="D84" s="751"/>
    </row>
    <row r="85" spans="1:4" ht="15" customHeight="1" x14ac:dyDescent="0.25">
      <c r="A85" s="272" t="s">
        <v>1301</v>
      </c>
      <c r="B85" s="2" t="s">
        <v>1302</v>
      </c>
      <c r="C85" s="359" t="s">
        <v>1296</v>
      </c>
      <c r="D85" s="751"/>
    </row>
    <row r="86" spans="1:4" ht="15" customHeight="1" x14ac:dyDescent="0.25">
      <c r="A86" s="272" t="s">
        <v>1303</v>
      </c>
      <c r="B86" s="2" t="s">
        <v>1304</v>
      </c>
      <c r="C86" s="359" t="s">
        <v>1267</v>
      </c>
      <c r="D86" s="751"/>
    </row>
    <row r="87" spans="1:4" ht="15" customHeight="1" thickBot="1" x14ac:dyDescent="0.3">
      <c r="A87" s="273" t="s">
        <v>1305</v>
      </c>
      <c r="B87" s="360" t="s">
        <v>1306</v>
      </c>
      <c r="C87" s="361"/>
      <c r="D87" s="753"/>
    </row>
    <row r="88" spans="1:4" ht="18" customHeight="1" thickBot="1" x14ac:dyDescent="0.3">
      <c r="A88" s="725" t="s">
        <v>1612</v>
      </c>
      <c r="B88" s="726"/>
      <c r="C88" s="727"/>
      <c r="D88" s="479">
        <f>SUM(D5:D13,D15:D16,D18:D20,D22,D24:D32,D35:D43,D45:D49,D51,D53:D57,D59,D61:D65,D69:D71,D73:D78,D80,D82:D87)</f>
        <v>0</v>
      </c>
    </row>
  </sheetData>
  <mergeCells count="24">
    <mergeCell ref="A72:B72"/>
    <mergeCell ref="A79:B79"/>
    <mergeCell ref="A3:B3"/>
    <mergeCell ref="A14:B14"/>
    <mergeCell ref="A23:B23"/>
    <mergeCell ref="A34:B34"/>
    <mergeCell ref="A44:B44"/>
    <mergeCell ref="A21:C21"/>
    <mergeCell ref="A81:B81"/>
    <mergeCell ref="A60:B60"/>
    <mergeCell ref="A88:C88"/>
    <mergeCell ref="A1:C1"/>
    <mergeCell ref="D1:D2"/>
    <mergeCell ref="A33:C33"/>
    <mergeCell ref="D66:D67"/>
    <mergeCell ref="A66:C66"/>
    <mergeCell ref="A67:C67"/>
    <mergeCell ref="A2:C2"/>
    <mergeCell ref="A17:C17"/>
    <mergeCell ref="D3:D4"/>
    <mergeCell ref="A50:B50"/>
    <mergeCell ref="A52:B52"/>
    <mergeCell ref="A58:B58"/>
    <mergeCell ref="A68:B68"/>
  </mergeCells>
  <conditionalFormatting sqref="D5:D12">
    <cfRule type="notContainsBlanks" dxfId="9" priority="10">
      <formula>LEN(TRIM(D5))&gt;0</formula>
    </cfRule>
  </conditionalFormatting>
  <conditionalFormatting sqref="D13">
    <cfRule type="notContainsBlanks" dxfId="8" priority="9">
      <formula>LEN(TRIM(D13))&gt;0</formula>
    </cfRule>
  </conditionalFormatting>
  <conditionalFormatting sqref="D15">
    <cfRule type="notContainsBlanks" dxfId="7" priority="8">
      <formula>LEN(TRIM(D15))&gt;0</formula>
    </cfRule>
  </conditionalFormatting>
  <conditionalFormatting sqref="D82:D86 D18:D19 D24:D32 D35:D42 D45:D48 D53:D56 D61:D65 D73:D77">
    <cfRule type="notContainsBlanks" dxfId="5" priority="6">
      <formula>LEN(TRIM(D18))&gt;0</formula>
    </cfRule>
  </conditionalFormatting>
  <conditionalFormatting sqref="D87 D78 D71 D57 D49 D43 D20 D16">
    <cfRule type="notContainsBlanks" dxfId="4" priority="5">
      <formula>LEN(TRIM(D16))&gt;0</formula>
    </cfRule>
  </conditionalFormatting>
  <conditionalFormatting sqref="D80">
    <cfRule type="notContainsBlanks" dxfId="3" priority="4">
      <formula>LEN(TRIM(D80))&gt;0</formula>
    </cfRule>
  </conditionalFormatting>
  <conditionalFormatting sqref="D22 D51 D59">
    <cfRule type="notContainsBlanks" dxfId="2" priority="3">
      <formula>LEN(TRIM(D22))&gt;0</formula>
    </cfRule>
  </conditionalFormatting>
  <conditionalFormatting sqref="D69">
    <cfRule type="notContainsBlanks" dxfId="1" priority="2">
      <formula>LEN(TRIM(D69))&gt;0</formula>
    </cfRule>
  </conditionalFormatting>
  <conditionalFormatting sqref="D70">
    <cfRule type="notContainsBlanks" dxfId="0" priority="1">
      <formula>LEN(TRIM(D70))&gt;0</formula>
    </cfRule>
  </conditionalFormatting>
  <pageMargins left="0.45" right="0.45" top="0.75" bottom="0.75" header="0.3" footer="0.3"/>
  <pageSetup orientation="portrait" r:id="rId1"/>
  <rowBreaks count="2" manualBreakCount="2">
    <brk id="32" max="16383" man="1"/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E57B-5E6F-4B51-8393-539BFFB0ACBA}">
  <sheetPr codeName="Sheet2">
    <tabColor theme="7" tint="0.39997558519241921"/>
  </sheetPr>
  <dimension ref="A1:H40"/>
  <sheetViews>
    <sheetView zoomScaleNormal="100" workbookViewId="0">
      <selection activeCell="B4" sqref="B4"/>
    </sheetView>
  </sheetViews>
  <sheetFormatPr defaultColWidth="9.109375" defaultRowHeight="13.2" x14ac:dyDescent="0.25"/>
  <cols>
    <col min="1" max="1" width="32.5546875" style="147" customWidth="1"/>
    <col min="2" max="2" width="12.6640625" style="148" customWidth="1"/>
    <col min="3" max="3" width="30.5546875" style="147" customWidth="1"/>
    <col min="4" max="4" width="12.6640625" style="148" customWidth="1"/>
    <col min="5" max="5" width="8.6640625" style="147" customWidth="1"/>
    <col min="6" max="16384" width="9.109375" style="147"/>
  </cols>
  <sheetData>
    <row r="1" spans="1:8" s="149" customFormat="1" ht="20.100000000000001" customHeight="1" x14ac:dyDescent="0.25">
      <c r="A1" s="636" t="s">
        <v>739</v>
      </c>
      <c r="B1" s="637"/>
      <c r="C1" s="638"/>
      <c r="D1" s="639"/>
    </row>
    <row r="2" spans="1:8" s="149" customFormat="1" ht="20.100000000000001" customHeight="1" thickBot="1" x14ac:dyDescent="0.3">
      <c r="A2" s="196" t="s">
        <v>738</v>
      </c>
      <c r="B2" s="197" t="s">
        <v>977</v>
      </c>
      <c r="C2" s="199" t="s">
        <v>738</v>
      </c>
      <c r="D2" s="200" t="s">
        <v>977</v>
      </c>
    </row>
    <row r="3" spans="1:8" ht="16.95" customHeight="1" thickBot="1" x14ac:dyDescent="0.35">
      <c r="A3" s="343" t="s">
        <v>821</v>
      </c>
      <c r="B3" s="341"/>
      <c r="C3" s="343" t="s">
        <v>844</v>
      </c>
      <c r="D3" s="342"/>
    </row>
    <row r="4" spans="1:8" ht="16.95" customHeight="1" x14ac:dyDescent="0.25">
      <c r="A4" s="261" t="s">
        <v>822</v>
      </c>
      <c r="B4" s="154"/>
      <c r="C4" s="261" t="s">
        <v>845</v>
      </c>
      <c r="D4" s="205"/>
    </row>
    <row r="5" spans="1:8" ht="16.95" customHeight="1" x14ac:dyDescent="0.25">
      <c r="A5" s="262" t="s">
        <v>823</v>
      </c>
      <c r="B5" s="155"/>
      <c r="C5" s="262" t="s">
        <v>846</v>
      </c>
      <c r="D5" s="206"/>
    </row>
    <row r="6" spans="1:8" ht="16.95" customHeight="1" x14ac:dyDescent="0.25">
      <c r="A6" s="262" t="s">
        <v>824</v>
      </c>
      <c r="B6" s="155"/>
      <c r="C6" s="262" t="s">
        <v>847</v>
      </c>
      <c r="D6" s="206"/>
    </row>
    <row r="7" spans="1:8" ht="16.95" customHeight="1" x14ac:dyDescent="0.25">
      <c r="A7" s="262" t="s">
        <v>742</v>
      </c>
      <c r="B7" s="155"/>
      <c r="C7" s="262" t="s">
        <v>848</v>
      </c>
      <c r="D7" s="206"/>
    </row>
    <row r="8" spans="1:8" ht="16.95" customHeight="1" x14ac:dyDescent="0.25">
      <c r="A8" s="263" t="s">
        <v>825</v>
      </c>
      <c r="B8" s="155"/>
      <c r="C8" s="262" t="s">
        <v>849</v>
      </c>
      <c r="D8" s="206"/>
    </row>
    <row r="9" spans="1:8" ht="16.95" customHeight="1" x14ac:dyDescent="0.25">
      <c r="A9" s="263" t="s">
        <v>826</v>
      </c>
      <c r="B9" s="155"/>
      <c r="C9" s="262" t="s">
        <v>850</v>
      </c>
      <c r="D9" s="206"/>
    </row>
    <row r="10" spans="1:8" ht="16.95" customHeight="1" thickBot="1" x14ac:dyDescent="0.3">
      <c r="A10" s="264" t="s">
        <v>827</v>
      </c>
      <c r="B10" s="156"/>
      <c r="C10" s="262" t="s">
        <v>851</v>
      </c>
      <c r="D10" s="206"/>
    </row>
    <row r="11" spans="1:8" ht="16.95" customHeight="1" thickBot="1" x14ac:dyDescent="0.35">
      <c r="A11" s="343" t="s">
        <v>828</v>
      </c>
      <c r="B11" s="344"/>
      <c r="C11" s="262" t="s">
        <v>852</v>
      </c>
      <c r="D11" s="206"/>
      <c r="H11" s="270"/>
    </row>
    <row r="12" spans="1:8" ht="16.95" customHeight="1" x14ac:dyDescent="0.25">
      <c r="A12" s="261" t="s">
        <v>829</v>
      </c>
      <c r="B12" s="202"/>
      <c r="C12" s="262" t="s">
        <v>853</v>
      </c>
      <c r="D12" s="206"/>
    </row>
    <row r="13" spans="1:8" ht="16.95" customHeight="1" x14ac:dyDescent="0.25">
      <c r="A13" s="262" t="s">
        <v>830</v>
      </c>
      <c r="B13" s="155"/>
      <c r="C13" s="262" t="s">
        <v>854</v>
      </c>
      <c r="D13" s="206"/>
    </row>
    <row r="14" spans="1:8" ht="16.95" customHeight="1" thickBot="1" x14ac:dyDescent="0.3">
      <c r="A14" s="262" t="s">
        <v>831</v>
      </c>
      <c r="B14" s="155"/>
      <c r="C14" s="264" t="s">
        <v>855</v>
      </c>
      <c r="D14" s="207"/>
    </row>
    <row r="15" spans="1:8" ht="16.95" customHeight="1" thickBot="1" x14ac:dyDescent="0.35">
      <c r="A15" s="262" t="s">
        <v>832</v>
      </c>
      <c r="B15" s="155"/>
      <c r="C15" s="343" t="s">
        <v>856</v>
      </c>
      <c r="D15" s="345"/>
    </row>
    <row r="16" spans="1:8" ht="16.95" customHeight="1" x14ac:dyDescent="0.25">
      <c r="A16" s="263" t="s">
        <v>833</v>
      </c>
      <c r="B16" s="155"/>
      <c r="C16" s="261" t="s">
        <v>743</v>
      </c>
      <c r="D16" s="205"/>
    </row>
    <row r="17" spans="1:4" ht="16.95" customHeight="1" x14ac:dyDescent="0.25">
      <c r="A17" s="262" t="s">
        <v>834</v>
      </c>
      <c r="B17" s="155"/>
      <c r="C17" s="262" t="s">
        <v>857</v>
      </c>
      <c r="D17" s="206"/>
    </row>
    <row r="18" spans="1:4" ht="16.95" customHeight="1" x14ac:dyDescent="0.25">
      <c r="A18" s="262" t="s">
        <v>835</v>
      </c>
      <c r="B18" s="155"/>
      <c r="C18" s="263" t="s">
        <v>858</v>
      </c>
      <c r="D18" s="206"/>
    </row>
    <row r="19" spans="1:4" ht="16.95" customHeight="1" thickBot="1" x14ac:dyDescent="0.3">
      <c r="A19" s="262" t="s">
        <v>836</v>
      </c>
      <c r="B19" s="155"/>
      <c r="C19" s="265" t="s">
        <v>859</v>
      </c>
      <c r="D19" s="207"/>
    </row>
    <row r="20" spans="1:4" ht="16.95" customHeight="1" thickBot="1" x14ac:dyDescent="0.35">
      <c r="A20" s="262" t="s">
        <v>741</v>
      </c>
      <c r="B20" s="155"/>
      <c r="C20" s="343" t="s">
        <v>860</v>
      </c>
      <c r="D20" s="346"/>
    </row>
    <row r="21" spans="1:4" ht="16.95" customHeight="1" x14ac:dyDescent="0.25">
      <c r="A21" s="262" t="s">
        <v>837</v>
      </c>
      <c r="B21" s="201"/>
      <c r="C21" s="261" t="s">
        <v>557</v>
      </c>
      <c r="D21" s="205"/>
    </row>
    <row r="22" spans="1:4" ht="16.95" customHeight="1" x14ac:dyDescent="0.25">
      <c r="A22" s="262" t="s">
        <v>740</v>
      </c>
      <c r="B22" s="201"/>
      <c r="C22" s="262" t="s">
        <v>197</v>
      </c>
      <c r="D22" s="206"/>
    </row>
    <row r="23" spans="1:4" ht="16.95" customHeight="1" x14ac:dyDescent="0.25">
      <c r="A23" s="262" t="s">
        <v>838</v>
      </c>
      <c r="B23" s="201"/>
      <c r="C23" s="262" t="s">
        <v>861</v>
      </c>
      <c r="D23" s="206"/>
    </row>
    <row r="24" spans="1:4" ht="16.95" customHeight="1" x14ac:dyDescent="0.25">
      <c r="A24" s="262" t="s">
        <v>839</v>
      </c>
      <c r="B24" s="201"/>
      <c r="C24" s="262" t="s">
        <v>862</v>
      </c>
      <c r="D24" s="206"/>
    </row>
    <row r="25" spans="1:4" ht="16.95" customHeight="1" thickBot="1" x14ac:dyDescent="0.3">
      <c r="A25" s="265" t="s">
        <v>840</v>
      </c>
      <c r="B25" s="203"/>
      <c r="C25" s="264" t="s">
        <v>863</v>
      </c>
      <c r="D25" s="207"/>
    </row>
    <row r="26" spans="1:4" ht="16.95" customHeight="1" thickBot="1" x14ac:dyDescent="0.35">
      <c r="A26" s="347" t="s">
        <v>841</v>
      </c>
      <c r="B26" s="345"/>
      <c r="C26" s="343" t="s">
        <v>864</v>
      </c>
      <c r="D26" s="345"/>
    </row>
    <row r="27" spans="1:4" ht="16.95" customHeight="1" thickBot="1" x14ac:dyDescent="0.3">
      <c r="A27" s="269" t="s">
        <v>1022</v>
      </c>
      <c r="B27" s="153"/>
      <c r="C27" s="491" t="s">
        <v>1071</v>
      </c>
      <c r="D27" s="489"/>
    </row>
    <row r="28" spans="1:4" ht="16.95" customHeight="1" thickBot="1" x14ac:dyDescent="0.3">
      <c r="A28" s="198"/>
      <c r="B28" s="204"/>
      <c r="C28" s="263" t="s">
        <v>1072</v>
      </c>
      <c r="D28" s="266"/>
    </row>
    <row r="29" spans="1:4" ht="16.95" customHeight="1" thickBot="1" x14ac:dyDescent="0.35">
      <c r="A29" s="343" t="s">
        <v>842</v>
      </c>
      <c r="B29" s="345"/>
      <c r="C29" s="262" t="s">
        <v>865</v>
      </c>
      <c r="D29" s="267"/>
    </row>
    <row r="30" spans="1:4" ht="16.95" customHeight="1" x14ac:dyDescent="0.25">
      <c r="A30" s="258" t="s">
        <v>843</v>
      </c>
      <c r="B30" s="154"/>
      <c r="C30" s="488" t="s">
        <v>866</v>
      </c>
      <c r="D30" s="490"/>
    </row>
    <row r="31" spans="1:4" ht="16.95" customHeight="1" thickBot="1" x14ac:dyDescent="0.3">
      <c r="A31" s="260" t="s">
        <v>1070</v>
      </c>
      <c r="B31" s="259"/>
      <c r="C31" s="265" t="s">
        <v>1613</v>
      </c>
      <c r="D31" s="268"/>
    </row>
    <row r="32" spans="1:4" ht="16.95" customHeight="1" thickBot="1" x14ac:dyDescent="0.35">
      <c r="A32" s="343" t="s">
        <v>1614</v>
      </c>
      <c r="B32" s="345"/>
      <c r="C32" s="343" t="s">
        <v>867</v>
      </c>
      <c r="D32" s="345"/>
    </row>
    <row r="33" spans="1:4" ht="16.95" customHeight="1" x14ac:dyDescent="0.25">
      <c r="A33" s="481" t="s">
        <v>1615</v>
      </c>
      <c r="B33" s="154"/>
      <c r="C33" s="261" t="s">
        <v>869</v>
      </c>
      <c r="D33" s="266"/>
    </row>
    <row r="34" spans="1:4" ht="16.95" customHeight="1" thickBot="1" x14ac:dyDescent="0.3">
      <c r="A34" s="260" t="s">
        <v>1616</v>
      </c>
      <c r="B34" s="259"/>
      <c r="C34" s="487" t="s">
        <v>868</v>
      </c>
      <c r="D34" s="266"/>
    </row>
    <row r="35" spans="1:4" ht="16.95" customHeight="1" x14ac:dyDescent="0.25">
      <c r="A35" s="150"/>
      <c r="B35" s="151"/>
      <c r="C35" s="262" t="s">
        <v>1002</v>
      </c>
      <c r="D35" s="267"/>
    </row>
    <row r="36" spans="1:4" ht="16.95" customHeight="1" thickBot="1" x14ac:dyDescent="0.3">
      <c r="A36" s="150"/>
      <c r="B36" s="151"/>
      <c r="C36" s="262" t="s">
        <v>1003</v>
      </c>
      <c r="D36" s="490"/>
    </row>
    <row r="37" spans="1:4" ht="16.95" customHeight="1" thickBot="1" x14ac:dyDescent="0.3">
      <c r="A37" s="353" t="s">
        <v>817</v>
      </c>
      <c r="B37" s="152">
        <f>SUM(B4:B10,B12:B25,B27,B30,B31,B33,B34)</f>
        <v>0</v>
      </c>
      <c r="C37" s="348" t="s">
        <v>817</v>
      </c>
      <c r="D37" s="492">
        <f>SUM(D4:D14,D16:D19,D21:D25,D27:D31,D33:D36)</f>
        <v>0</v>
      </c>
    </row>
    <row r="38" spans="1:4" ht="16.95" customHeight="1" thickBot="1" x14ac:dyDescent="0.3">
      <c r="A38" s="351"/>
      <c r="B38" s="352"/>
      <c r="C38" s="349" t="s">
        <v>818</v>
      </c>
      <c r="D38" s="350">
        <f>SUM(B37,D37)</f>
        <v>0</v>
      </c>
    </row>
    <row r="39" spans="1:4" ht="16.95" customHeight="1" x14ac:dyDescent="0.25"/>
    <row r="40" spans="1:4" ht="16.95" customHeight="1" x14ac:dyDescent="0.25"/>
  </sheetData>
  <mergeCells count="1">
    <mergeCell ref="A1:D1"/>
  </mergeCells>
  <conditionalFormatting sqref="B3:B29 D3:D35 B33">
    <cfRule type="notContainsBlanks" dxfId="95" priority="9">
      <formula>LEN(TRIM(B3))&gt;0</formula>
    </cfRule>
  </conditionalFormatting>
  <conditionalFormatting sqref="B30">
    <cfRule type="notContainsBlanks" dxfId="94" priority="6">
      <formula>LEN(TRIM(B30))&gt;0</formula>
    </cfRule>
  </conditionalFormatting>
  <conditionalFormatting sqref="D36">
    <cfRule type="notContainsBlanks" dxfId="93" priority="5">
      <formula>LEN(TRIM(D36))&gt;0</formula>
    </cfRule>
  </conditionalFormatting>
  <conditionalFormatting sqref="B31">
    <cfRule type="notContainsBlanks" dxfId="92" priority="4">
      <formula>LEN(TRIM(B31))&gt;0</formula>
    </cfRule>
  </conditionalFormatting>
  <conditionalFormatting sqref="B32">
    <cfRule type="notContainsBlanks" dxfId="91" priority="3">
      <formula>LEN(TRIM(B32))&gt;0</formula>
    </cfRule>
  </conditionalFormatting>
  <conditionalFormatting sqref="B34">
    <cfRule type="notContainsBlanks" dxfId="90" priority="1">
      <formula>LEN(TRIM(B34))&gt;0</formula>
    </cfRule>
  </conditionalFormatting>
  <hyperlinks>
    <hyperlink ref="A4" r:id="rId1" xr:uid="{2C3CD8F4-0287-4238-B836-69D40E213151}"/>
    <hyperlink ref="A5" r:id="rId2" xr:uid="{B64FE069-D416-401A-9D38-026148B6AD28}"/>
    <hyperlink ref="A6" r:id="rId3" xr:uid="{D7082D5E-5C2B-42EA-AD16-FBF7FE94B1A8}"/>
    <hyperlink ref="A7" r:id="rId4" xr:uid="{90F45399-B9A3-4BB4-B265-D5342150CF23}"/>
    <hyperlink ref="A10" r:id="rId5" xr:uid="{98418B62-C70B-4B3D-A478-CFDDCB2F889C}"/>
    <hyperlink ref="A12" r:id="rId6" xr:uid="{BFE4A058-F585-4FEA-B128-A1DCE8DE367A}"/>
    <hyperlink ref="A13" r:id="rId7" xr:uid="{275ED9BE-9021-4DB8-A372-10C5D4BD5BB0}"/>
    <hyperlink ref="A14" r:id="rId8" xr:uid="{BA8CFA5E-7346-4C83-8A28-C94A916631A0}"/>
    <hyperlink ref="A15" r:id="rId9" xr:uid="{4D8A27A2-FDD2-4800-B9BF-7A3F9D77185F}"/>
    <hyperlink ref="A17" r:id="rId10" xr:uid="{09A0FF8D-7FDF-43A2-A2D6-5F6BF094CFD6}"/>
    <hyperlink ref="A18" r:id="rId11" xr:uid="{EF9666BA-21E1-4223-9849-9858EDCE6707}"/>
    <hyperlink ref="A20" r:id="rId12" xr:uid="{B3AB57EA-B882-4909-91EF-7316EB1DEF7F}"/>
    <hyperlink ref="A21" r:id="rId13" xr:uid="{3DE3016F-6BFC-418C-9BA4-A6417ED118F8}"/>
    <hyperlink ref="A22" r:id="rId14" xr:uid="{AD24094D-34ED-45A7-8A6B-E15DE3549C55}"/>
    <hyperlink ref="A19" r:id="rId15" xr:uid="{70723A8A-DECE-4D8A-A058-BFC9055F363D}"/>
    <hyperlink ref="A23" r:id="rId16" xr:uid="{9CC6D0CA-A331-461F-BE37-7D3239E0EDF2}"/>
    <hyperlink ref="A24" r:id="rId17" xr:uid="{3B577E03-C619-4B26-9CEF-7B19A422B934}"/>
    <hyperlink ref="C4" r:id="rId18" xr:uid="{9C341973-F75D-40B0-A0A4-EEFEF8B02E96}"/>
    <hyperlink ref="C5" r:id="rId19" xr:uid="{7EE66305-C8A6-421A-9B02-8D0B05DDFA6B}"/>
    <hyperlink ref="C6" r:id="rId20" xr:uid="{4463A083-6ABC-4192-B860-5BCB68DC7FAE}"/>
    <hyperlink ref="C7" r:id="rId21" xr:uid="{B3B9188F-2AE4-4A23-A9CF-E0D86FE95881}"/>
    <hyperlink ref="C8" r:id="rId22" xr:uid="{CC2BE321-ACE8-433B-8C9C-CC472E337A2F}"/>
    <hyperlink ref="C9" r:id="rId23" xr:uid="{0F37EBC3-366F-40A4-A6E9-5F76B9A5AF8E}"/>
    <hyperlink ref="C10" r:id="rId24" xr:uid="{0B5DB1FE-E1BC-48D3-AC2E-667FB4D8CE81}"/>
    <hyperlink ref="C11" r:id="rId25" xr:uid="{E44FE906-E68D-494E-B4F2-8B4E8B8F9DF4}"/>
    <hyperlink ref="C12" r:id="rId26" xr:uid="{74960B9C-ABF6-4178-B107-FF7404CC0757}"/>
    <hyperlink ref="C13" r:id="rId27" xr:uid="{D6674D6E-FE0D-46A5-83D0-820BF7269E5B}"/>
    <hyperlink ref="C14" r:id="rId28" xr:uid="{072F0311-0F79-4662-876A-7DA8670B7BD1}"/>
    <hyperlink ref="C16" r:id="rId29" xr:uid="{A247D98D-76C7-4285-9854-151DFB2E2394}"/>
    <hyperlink ref="C17" r:id="rId30" xr:uid="{A76813FA-B680-4AEC-BAE4-BD282CE9E757}"/>
    <hyperlink ref="C21:C25" r:id="rId31" display="Small" xr:uid="{D15547F5-AD70-4B85-80C8-A31D1EF9159A}"/>
    <hyperlink ref="C29" r:id="rId32" xr:uid="{9DBC092A-D075-456E-94A7-E05F39E8EEE8}"/>
    <hyperlink ref="C30" r:id="rId33" xr:uid="{41A3AF1C-6AAA-4461-B34A-EBC7DFF01636}"/>
    <hyperlink ref="C27" r:id="rId34" xr:uid="{2385E925-283A-414C-AC5E-CAAA003E3FAD}"/>
    <hyperlink ref="C34" r:id="rId35" xr:uid="{2DD4C58A-02C4-489B-B34C-657A0BC91CEF}"/>
    <hyperlink ref="C35:C36" r:id="rId36" display="LED Sugical Light - Mobile Stand" xr:uid="{91904565-0E4E-456F-B471-6723BC0092B7}"/>
    <hyperlink ref="C33" r:id="rId37" xr:uid="{8F7A64FD-964E-4ADB-8EAC-698DD59C233A}"/>
    <hyperlink ref="A30" r:id="rId38" xr:uid="{66E90BA4-C5D9-49B4-88D2-2DF60BB4ED07}"/>
    <hyperlink ref="A27" r:id="rId39" xr:uid="{658643F9-338A-4C5B-AAA1-AA2C4CD43C54}"/>
  </hyperlinks>
  <pageMargins left="0.45" right="0.45" top="0.5" bottom="0.5" header="0.3" footer="0.3"/>
  <pageSetup orientation="portrait" r:id="rId40"/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32CD2-A9F3-4BA2-9E0C-F5FFD7DA32E5}">
  <sheetPr codeName="Sheet3">
    <tabColor theme="7" tint="0.39997558519241921"/>
  </sheetPr>
  <dimension ref="A1:G51"/>
  <sheetViews>
    <sheetView zoomScaleNormal="100" workbookViewId="0">
      <selection activeCell="B4" sqref="B4"/>
    </sheetView>
  </sheetViews>
  <sheetFormatPr defaultColWidth="9.109375" defaultRowHeight="13.2" x14ac:dyDescent="0.25"/>
  <cols>
    <col min="1" max="1" width="50.109375" style="147" customWidth="1"/>
    <col min="2" max="2" width="11" style="148" customWidth="1"/>
    <col min="3" max="16384" width="9.109375" style="147"/>
  </cols>
  <sheetData>
    <row r="1" spans="1:7" ht="20.100000000000001" customHeight="1" thickBot="1" x14ac:dyDescent="0.3">
      <c r="A1" s="640" t="s">
        <v>1036</v>
      </c>
      <c r="B1" s="641"/>
    </row>
    <row r="2" spans="1:7" ht="30" customHeight="1" thickBot="1" x14ac:dyDescent="0.3">
      <c r="A2" s="642" t="s">
        <v>1313</v>
      </c>
      <c r="B2" s="643"/>
    </row>
    <row r="3" spans="1:7" ht="20.100000000000001" customHeight="1" thickBot="1" x14ac:dyDescent="0.35">
      <c r="A3" s="330" t="s">
        <v>1179</v>
      </c>
      <c r="B3" s="218" t="s">
        <v>973</v>
      </c>
    </row>
    <row r="4" spans="1:7" ht="16.95" customHeight="1" thickBot="1" x14ac:dyDescent="0.3">
      <c r="A4" s="339" t="s">
        <v>1045</v>
      </c>
      <c r="B4" s="338"/>
    </row>
    <row r="5" spans="1:7" ht="16.95" customHeight="1" x14ac:dyDescent="0.25">
      <c r="A5" s="340" t="s">
        <v>1178</v>
      </c>
      <c r="B5" s="337"/>
    </row>
    <row r="6" spans="1:7" ht="16.95" customHeight="1" x14ac:dyDescent="0.25">
      <c r="A6" s="222" t="s">
        <v>1024</v>
      </c>
      <c r="B6" s="195"/>
    </row>
    <row r="7" spans="1:7" ht="16.95" customHeight="1" x14ac:dyDescent="0.25">
      <c r="A7" s="221" t="s">
        <v>1025</v>
      </c>
      <c r="B7" s="195"/>
    </row>
    <row r="8" spans="1:7" ht="16.95" customHeight="1" x14ac:dyDescent="0.25">
      <c r="A8" s="222" t="s">
        <v>1023</v>
      </c>
      <c r="B8" s="195"/>
    </row>
    <row r="9" spans="1:7" ht="16.95" customHeight="1" x14ac:dyDescent="0.25">
      <c r="A9" s="222" t="s">
        <v>1026</v>
      </c>
      <c r="B9" s="195"/>
      <c r="G9" s="208"/>
    </row>
    <row r="10" spans="1:7" ht="16.95" customHeight="1" x14ac:dyDescent="0.25">
      <c r="A10" s="222" t="s">
        <v>1027</v>
      </c>
      <c r="B10" s="195"/>
    </row>
    <row r="11" spans="1:7" ht="16.95" customHeight="1" x14ac:dyDescent="0.25">
      <c r="A11" s="222" t="s">
        <v>1028</v>
      </c>
      <c r="B11" s="195"/>
    </row>
    <row r="12" spans="1:7" ht="16.95" customHeight="1" x14ac:dyDescent="0.25">
      <c r="A12" s="222" t="s">
        <v>1029</v>
      </c>
      <c r="B12" s="195"/>
    </row>
    <row r="13" spans="1:7" ht="16.95" customHeight="1" x14ac:dyDescent="0.25">
      <c r="A13" s="222" t="s">
        <v>1030</v>
      </c>
      <c r="B13" s="195"/>
      <c r="F13" s="190"/>
    </row>
    <row r="14" spans="1:7" ht="16.95" customHeight="1" x14ac:dyDescent="0.25">
      <c r="A14" s="222" t="s">
        <v>1031</v>
      </c>
      <c r="B14" s="195"/>
    </row>
    <row r="15" spans="1:7" ht="16.95" customHeight="1" x14ac:dyDescent="0.25">
      <c r="A15" s="222" t="s">
        <v>1032</v>
      </c>
      <c r="B15" s="195"/>
    </row>
    <row r="16" spans="1:7" ht="16.95" customHeight="1" thickBot="1" x14ac:dyDescent="0.3">
      <c r="A16" s="222" t="s">
        <v>1033</v>
      </c>
      <c r="B16" s="195"/>
      <c r="D16" s="190"/>
    </row>
    <row r="17" spans="1:2" ht="16.95" customHeight="1" thickBot="1" x14ac:dyDescent="0.35">
      <c r="A17" s="331" t="s">
        <v>1035</v>
      </c>
      <c r="B17" s="336"/>
    </row>
    <row r="18" spans="1:2" ht="16.95" customHeight="1" thickBot="1" x14ac:dyDescent="0.3">
      <c r="A18" s="219" t="s">
        <v>1034</v>
      </c>
      <c r="B18" s="153"/>
    </row>
    <row r="19" spans="1:2" ht="16.95" customHeight="1" thickBot="1" x14ac:dyDescent="0.3">
      <c r="A19" s="213"/>
      <c r="B19" s="204"/>
    </row>
    <row r="20" spans="1:2" ht="30" customHeight="1" thickBot="1" x14ac:dyDescent="0.3">
      <c r="A20" s="642" t="s">
        <v>1007</v>
      </c>
      <c r="B20" s="643"/>
    </row>
    <row r="21" spans="1:2" ht="16.95" customHeight="1" thickBot="1" x14ac:dyDescent="0.35">
      <c r="A21" s="332" t="s">
        <v>1008</v>
      </c>
      <c r="B21" s="336"/>
    </row>
    <row r="22" spans="1:2" ht="16.95" customHeight="1" x14ac:dyDescent="0.25">
      <c r="A22" s="214" t="s">
        <v>1037</v>
      </c>
      <c r="B22" s="202"/>
    </row>
    <row r="23" spans="1:2" ht="16.95" customHeight="1" x14ac:dyDescent="0.25">
      <c r="A23" s="215" t="s">
        <v>1038</v>
      </c>
      <c r="B23" s="155"/>
    </row>
    <row r="24" spans="1:2" ht="16.95" customHeight="1" x14ac:dyDescent="0.25">
      <c r="A24" s="215" t="s">
        <v>1039</v>
      </c>
      <c r="B24" s="155"/>
    </row>
    <row r="25" spans="1:2" ht="16.95" customHeight="1" x14ac:dyDescent="0.25">
      <c r="A25" s="215" t="s">
        <v>1040</v>
      </c>
      <c r="B25" s="155"/>
    </row>
    <row r="26" spans="1:2" ht="16.95" customHeight="1" x14ac:dyDescent="0.25">
      <c r="A26" s="215" t="s">
        <v>1041</v>
      </c>
      <c r="B26" s="155"/>
    </row>
    <row r="27" spans="1:2" ht="16.95" customHeight="1" x14ac:dyDescent="0.25">
      <c r="A27" s="215" t="s">
        <v>1042</v>
      </c>
      <c r="B27" s="155"/>
    </row>
    <row r="28" spans="1:2" ht="16.95" customHeight="1" x14ac:dyDescent="0.25">
      <c r="A28" s="216" t="s">
        <v>1043</v>
      </c>
      <c r="B28" s="155"/>
    </row>
    <row r="29" spans="1:2" ht="16.95" customHeight="1" x14ac:dyDescent="0.25">
      <c r="A29" s="215" t="s">
        <v>1044</v>
      </c>
      <c r="B29" s="155"/>
    </row>
    <row r="30" spans="1:2" ht="16.95" customHeight="1" x14ac:dyDescent="0.25">
      <c r="A30" s="215" t="s">
        <v>1005</v>
      </c>
      <c r="B30" s="155"/>
    </row>
    <row r="31" spans="1:2" ht="16.95" customHeight="1" x14ac:dyDescent="0.25">
      <c r="A31" s="215" t="s">
        <v>870</v>
      </c>
      <c r="B31" s="155"/>
    </row>
    <row r="32" spans="1:2" ht="16.95" customHeight="1" thickBot="1" x14ac:dyDescent="0.3">
      <c r="A32" s="217" t="s">
        <v>1006</v>
      </c>
      <c r="B32" s="156"/>
    </row>
    <row r="33" spans="1:2" ht="16.95" customHeight="1" thickBot="1" x14ac:dyDescent="0.35">
      <c r="A33" s="333" t="s">
        <v>871</v>
      </c>
      <c r="B33" s="334"/>
    </row>
    <row r="34" spans="1:2" ht="16.95" customHeight="1" thickBot="1" x14ac:dyDescent="0.3">
      <c r="A34" s="220" t="s">
        <v>989</v>
      </c>
      <c r="B34" s="153"/>
    </row>
    <row r="35" spans="1:2" ht="16.95" customHeight="1" x14ac:dyDescent="0.25">
      <c r="A35" s="209" t="s">
        <v>1047</v>
      </c>
      <c r="B35" s="179"/>
    </row>
    <row r="36" spans="1:2" ht="16.95" customHeight="1" x14ac:dyDescent="0.25">
      <c r="A36" s="210" t="s">
        <v>1048</v>
      </c>
      <c r="B36" s="179"/>
    </row>
    <row r="37" spans="1:2" ht="16.95" customHeight="1" x14ac:dyDescent="0.25">
      <c r="A37" s="211" t="s">
        <v>1049</v>
      </c>
      <c r="B37" s="179"/>
    </row>
    <row r="38" spans="1:2" ht="16.95" customHeight="1" x14ac:dyDescent="0.25">
      <c r="A38" s="211" t="s">
        <v>1050</v>
      </c>
      <c r="B38" s="179"/>
    </row>
    <row r="39" spans="1:2" ht="16.95" customHeight="1" x14ac:dyDescent="0.25">
      <c r="A39" s="211" t="s">
        <v>1051</v>
      </c>
      <c r="B39" s="179"/>
    </row>
    <row r="40" spans="1:2" ht="16.95" customHeight="1" x14ac:dyDescent="0.25">
      <c r="A40" s="211" t="s">
        <v>1052</v>
      </c>
      <c r="B40" s="179"/>
    </row>
    <row r="41" spans="1:2" ht="16.95" customHeight="1" thickBot="1" x14ac:dyDescent="0.3">
      <c r="A41" s="211" t="s">
        <v>1053</v>
      </c>
      <c r="B41" s="179"/>
    </row>
    <row r="42" spans="1:2" ht="16.95" customHeight="1" thickBot="1" x14ac:dyDescent="0.35">
      <c r="A42" s="331" t="s">
        <v>1046</v>
      </c>
      <c r="B42" s="335"/>
    </row>
    <row r="43" spans="1:2" ht="16.95" customHeight="1" thickBot="1" x14ac:dyDescent="0.3">
      <c r="A43" s="223" t="s">
        <v>988</v>
      </c>
      <c r="B43" s="224"/>
    </row>
    <row r="44" spans="1:2" ht="16.95" customHeight="1" x14ac:dyDescent="0.25">
      <c r="A44" s="209" t="s">
        <v>1054</v>
      </c>
      <c r="B44" s="179"/>
    </row>
    <row r="45" spans="1:2" ht="16.95" customHeight="1" x14ac:dyDescent="0.25">
      <c r="A45" s="210" t="s">
        <v>1055</v>
      </c>
      <c r="B45" s="179"/>
    </row>
    <row r="46" spans="1:2" ht="16.95" customHeight="1" x14ac:dyDescent="0.25">
      <c r="A46" s="211" t="s">
        <v>1056</v>
      </c>
      <c r="B46" s="179"/>
    </row>
    <row r="47" spans="1:2" ht="16.95" customHeight="1" thickBot="1" x14ac:dyDescent="0.3">
      <c r="A47" s="212" t="s">
        <v>1052</v>
      </c>
      <c r="B47" s="179"/>
    </row>
    <row r="48" spans="1:2" ht="16.95" customHeight="1" thickBot="1" x14ac:dyDescent="0.35">
      <c r="A48" s="331" t="s">
        <v>872</v>
      </c>
      <c r="B48" s="336"/>
    </row>
    <row r="49" spans="1:2" ht="16.95" customHeight="1" thickBot="1" x14ac:dyDescent="0.3">
      <c r="A49" s="225" t="s">
        <v>805</v>
      </c>
      <c r="B49" s="153"/>
    </row>
    <row r="50" spans="1:2" ht="16.95" customHeight="1" thickBot="1" x14ac:dyDescent="0.35">
      <c r="A50" s="226" t="s">
        <v>1057</v>
      </c>
      <c r="B50" s="186"/>
    </row>
    <row r="51" spans="1:2" ht="16.95" customHeight="1" thickBot="1" x14ac:dyDescent="0.3">
      <c r="A51" s="187" t="s">
        <v>984</v>
      </c>
      <c r="B51" s="180">
        <f>SUM(B4,B18,B22:B32,B34,B43,B49,B50)</f>
        <v>0</v>
      </c>
    </row>
  </sheetData>
  <mergeCells count="3">
    <mergeCell ref="A1:B1"/>
    <mergeCell ref="A20:B20"/>
    <mergeCell ref="A2:B2"/>
  </mergeCells>
  <conditionalFormatting sqref="B4:B5 B49:B50 B42:B43 B22:B27 B29:B32 B18:B19">
    <cfRule type="notContainsBlanks" dxfId="89" priority="5">
      <formula>LEN(TRIM(B4))&gt;0</formula>
    </cfRule>
  </conditionalFormatting>
  <conditionalFormatting sqref="B34">
    <cfRule type="notContainsBlanks" dxfId="88" priority="4">
      <formula>LEN(TRIM(B34))&gt;0</formula>
    </cfRule>
  </conditionalFormatting>
  <conditionalFormatting sqref="B28">
    <cfRule type="notContainsBlanks" dxfId="87" priority="1">
      <formula>LEN(TRIM(B28))&gt;0</formula>
    </cfRule>
  </conditionalFormatting>
  <pageMargins left="0.7" right="0.7" top="0.75" bottom="0.75" header="0.3" footer="0.3"/>
  <pageSetup orientation="portrait" r:id="rId1"/>
  <rowBreaks count="1" manualBreakCount="1">
    <brk id="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7EDF-CA05-4F7E-9FC7-15FA898DFB0B}">
  <sheetPr codeName="Sheet4">
    <tabColor theme="7" tint="0.39997558519241921"/>
  </sheetPr>
  <dimension ref="A1:G72"/>
  <sheetViews>
    <sheetView zoomScaleNormal="100" workbookViewId="0">
      <selection activeCell="B5" sqref="B5"/>
    </sheetView>
  </sheetViews>
  <sheetFormatPr defaultColWidth="9.109375" defaultRowHeight="14.4" x14ac:dyDescent="0.3"/>
  <cols>
    <col min="1" max="1" width="38.5546875" style="57" bestFit="1" customWidth="1"/>
    <col min="2" max="2" width="10.88671875" style="94" customWidth="1"/>
    <col min="3" max="3" width="38.33203125" style="55" bestFit="1" customWidth="1"/>
    <col min="4" max="4" width="10.88671875" style="95" customWidth="1"/>
    <col min="5" max="16384" width="9.109375" style="55"/>
  </cols>
  <sheetData>
    <row r="1" spans="1:4" ht="22.5" customHeight="1" x14ac:dyDescent="0.3">
      <c r="A1" s="647" t="s">
        <v>994</v>
      </c>
      <c r="B1" s="648"/>
      <c r="C1" s="649"/>
      <c r="D1" s="649"/>
    </row>
    <row r="2" spans="1:4" ht="21.75" customHeight="1" x14ac:dyDescent="0.3">
      <c r="A2" s="644" t="s">
        <v>968</v>
      </c>
      <c r="B2" s="645"/>
      <c r="C2" s="645"/>
      <c r="D2" s="646"/>
    </row>
    <row r="3" spans="1:4" ht="13.5" customHeight="1" thickBot="1" x14ac:dyDescent="0.35">
      <c r="A3" s="372"/>
      <c r="B3" s="329" t="s">
        <v>780</v>
      </c>
      <c r="C3" s="373"/>
      <c r="D3" s="329" t="s">
        <v>780</v>
      </c>
    </row>
    <row r="4" spans="1:4" ht="15" thickBot="1" x14ac:dyDescent="0.35">
      <c r="A4" s="320" t="s">
        <v>779</v>
      </c>
      <c r="B4" s="319"/>
      <c r="C4" s="318" t="s">
        <v>764</v>
      </c>
      <c r="D4" s="319"/>
    </row>
    <row r="5" spans="1:4" ht="15" customHeight="1" thickBot="1" x14ac:dyDescent="0.35">
      <c r="A5" s="493" t="s">
        <v>1617</v>
      </c>
      <c r="B5" s="162"/>
      <c r="C5" s="321" t="s">
        <v>759</v>
      </c>
      <c r="D5" s="162"/>
    </row>
    <row r="6" spans="1:4" ht="15" customHeight="1" x14ac:dyDescent="0.3">
      <c r="A6" s="311" t="s">
        <v>877</v>
      </c>
      <c r="B6" s="117"/>
      <c r="C6" s="316" t="s">
        <v>877</v>
      </c>
      <c r="D6" s="117"/>
    </row>
    <row r="7" spans="1:4" ht="15" customHeight="1" x14ac:dyDescent="0.3">
      <c r="A7" s="118" t="s">
        <v>752</v>
      </c>
      <c r="B7" s="119"/>
      <c r="C7" s="84" t="s">
        <v>752</v>
      </c>
      <c r="D7" s="119"/>
    </row>
    <row r="8" spans="1:4" ht="15" customHeight="1" x14ac:dyDescent="0.3">
      <c r="A8" s="118" t="s">
        <v>766</v>
      </c>
      <c r="B8" s="119"/>
      <c r="C8" s="84" t="s">
        <v>745</v>
      </c>
      <c r="D8" s="119"/>
    </row>
    <row r="9" spans="1:4" ht="15" customHeight="1" x14ac:dyDescent="0.3">
      <c r="A9" s="118" t="s">
        <v>778</v>
      </c>
      <c r="B9" s="119"/>
      <c r="C9" s="84" t="s">
        <v>744</v>
      </c>
      <c r="D9" s="119"/>
    </row>
    <row r="10" spans="1:4" ht="15" customHeight="1" thickBot="1" x14ac:dyDescent="0.35">
      <c r="A10" s="118" t="s">
        <v>744</v>
      </c>
      <c r="B10" s="119"/>
      <c r="C10" s="497" t="s">
        <v>1629</v>
      </c>
      <c r="D10" s="119"/>
    </row>
    <row r="11" spans="1:4" ht="15" customHeight="1" thickBot="1" x14ac:dyDescent="0.35">
      <c r="A11" s="496" t="s">
        <v>1620</v>
      </c>
      <c r="B11" s="117"/>
      <c r="C11" s="321" t="s">
        <v>758</v>
      </c>
      <c r="D11" s="162"/>
    </row>
    <row r="12" spans="1:4" ht="15" customHeight="1" thickBot="1" x14ac:dyDescent="0.35">
      <c r="A12" s="312" t="s">
        <v>777</v>
      </c>
      <c r="B12" s="162"/>
      <c r="C12" s="316" t="s">
        <v>877</v>
      </c>
      <c r="D12" s="117"/>
    </row>
    <row r="13" spans="1:4" ht="15" customHeight="1" x14ac:dyDescent="0.3">
      <c r="A13" s="311" t="s">
        <v>877</v>
      </c>
      <c r="B13" s="117"/>
      <c r="C13" s="323" t="s">
        <v>752</v>
      </c>
      <c r="D13" s="117"/>
    </row>
    <row r="14" spans="1:4" ht="15" customHeight="1" x14ac:dyDescent="0.3">
      <c r="A14" s="118" t="s">
        <v>752</v>
      </c>
      <c r="B14" s="119"/>
      <c r="C14" s="83" t="s">
        <v>751</v>
      </c>
      <c r="D14" s="119"/>
    </row>
    <row r="15" spans="1:4" ht="15" customHeight="1" x14ac:dyDescent="0.3">
      <c r="A15" s="120" t="s">
        <v>766</v>
      </c>
      <c r="B15" s="119"/>
      <c r="C15" s="83" t="s">
        <v>750</v>
      </c>
      <c r="D15" s="119"/>
    </row>
    <row r="16" spans="1:4" ht="15" customHeight="1" x14ac:dyDescent="0.3">
      <c r="A16" s="120" t="s">
        <v>776</v>
      </c>
      <c r="B16" s="119"/>
      <c r="C16" s="83" t="s">
        <v>749</v>
      </c>
      <c r="D16" s="119"/>
    </row>
    <row r="17" spans="1:4" ht="15" customHeight="1" thickBot="1" x14ac:dyDescent="0.35">
      <c r="A17" s="120" t="s">
        <v>744</v>
      </c>
      <c r="B17" s="119"/>
      <c r="C17" s="499" t="s">
        <v>1631</v>
      </c>
      <c r="D17" s="119"/>
    </row>
    <row r="18" spans="1:4" ht="15" customHeight="1" thickBot="1" x14ac:dyDescent="0.35">
      <c r="A18" s="494" t="s">
        <v>1621</v>
      </c>
      <c r="B18" s="117"/>
      <c r="C18" s="324" t="s">
        <v>757</v>
      </c>
      <c r="D18" s="162"/>
    </row>
    <row r="19" spans="1:4" ht="15" customHeight="1" thickBot="1" x14ac:dyDescent="0.35">
      <c r="A19" s="312" t="s">
        <v>775</v>
      </c>
      <c r="B19" s="162"/>
      <c r="C19" s="316" t="s">
        <v>877</v>
      </c>
      <c r="D19" s="119"/>
    </row>
    <row r="20" spans="1:4" ht="15" customHeight="1" x14ac:dyDescent="0.3">
      <c r="A20" s="311" t="s">
        <v>877</v>
      </c>
      <c r="B20" s="117"/>
      <c r="C20" s="83" t="s">
        <v>752</v>
      </c>
      <c r="D20" s="119"/>
    </row>
    <row r="21" spans="1:4" ht="15" customHeight="1" x14ac:dyDescent="0.3">
      <c r="A21" s="118" t="s">
        <v>752</v>
      </c>
      <c r="B21" s="119"/>
      <c r="C21" s="83" t="s">
        <v>751</v>
      </c>
      <c r="D21" s="119"/>
    </row>
    <row r="22" spans="1:4" ht="15" customHeight="1" x14ac:dyDescent="0.3">
      <c r="A22" s="118" t="s">
        <v>766</v>
      </c>
      <c r="B22" s="119"/>
      <c r="C22" s="83" t="s">
        <v>750</v>
      </c>
      <c r="D22" s="119"/>
    </row>
    <row r="23" spans="1:4" ht="15" customHeight="1" x14ac:dyDescent="0.3">
      <c r="A23" s="118" t="s">
        <v>765</v>
      </c>
      <c r="B23" s="119"/>
      <c r="C23" s="83" t="s">
        <v>749</v>
      </c>
      <c r="D23" s="119"/>
    </row>
    <row r="24" spans="1:4" ht="15" customHeight="1" x14ac:dyDescent="0.3">
      <c r="A24" s="118" t="s">
        <v>774</v>
      </c>
      <c r="B24" s="119"/>
      <c r="C24" s="83" t="s">
        <v>748</v>
      </c>
      <c r="D24" s="119"/>
    </row>
    <row r="25" spans="1:4" ht="15" customHeight="1" x14ac:dyDescent="0.3">
      <c r="A25" s="118" t="s">
        <v>773</v>
      </c>
      <c r="B25" s="119"/>
      <c r="C25" s="83" t="s">
        <v>747</v>
      </c>
      <c r="D25" s="119"/>
    </row>
    <row r="26" spans="1:4" ht="15" customHeight="1" thickBot="1" x14ac:dyDescent="0.35">
      <c r="A26" s="118" t="s">
        <v>744</v>
      </c>
      <c r="B26" s="119"/>
      <c r="C26" s="499" t="s">
        <v>1631</v>
      </c>
      <c r="D26" s="119"/>
    </row>
    <row r="27" spans="1:4" ht="15" customHeight="1" thickBot="1" x14ac:dyDescent="0.35">
      <c r="A27" s="271" t="s">
        <v>1073</v>
      </c>
      <c r="B27" s="119"/>
      <c r="C27" s="325" t="s">
        <v>756</v>
      </c>
      <c r="D27" s="162"/>
    </row>
    <row r="28" spans="1:4" ht="15" customHeight="1" thickBot="1" x14ac:dyDescent="0.35">
      <c r="A28" s="314"/>
      <c r="B28" s="117"/>
      <c r="C28" s="316" t="s">
        <v>877</v>
      </c>
      <c r="D28" s="119"/>
    </row>
    <row r="29" spans="1:4" ht="15" customHeight="1" thickBot="1" x14ac:dyDescent="0.35">
      <c r="A29" s="315" t="s">
        <v>772</v>
      </c>
      <c r="B29" s="162"/>
      <c r="C29" s="83" t="s">
        <v>752</v>
      </c>
      <c r="D29" s="119"/>
    </row>
    <row r="30" spans="1:4" ht="15" customHeight="1" x14ac:dyDescent="0.3">
      <c r="A30" s="311" t="s">
        <v>877</v>
      </c>
      <c r="B30" s="117"/>
      <c r="C30" s="83" t="s">
        <v>751</v>
      </c>
      <c r="D30" s="119"/>
    </row>
    <row r="31" spans="1:4" ht="15" customHeight="1" x14ac:dyDescent="0.3">
      <c r="A31" s="118" t="s">
        <v>752</v>
      </c>
      <c r="B31" s="119"/>
      <c r="C31" s="83" t="s">
        <v>750</v>
      </c>
      <c r="D31" s="119"/>
    </row>
    <row r="32" spans="1:4" ht="15" customHeight="1" x14ac:dyDescent="0.3">
      <c r="A32" s="118" t="s">
        <v>771</v>
      </c>
      <c r="B32" s="119"/>
      <c r="C32" s="83" t="s">
        <v>749</v>
      </c>
      <c r="D32" s="119"/>
    </row>
    <row r="33" spans="1:4" ht="15" customHeight="1" thickBot="1" x14ac:dyDescent="0.35">
      <c r="A33" s="494" t="s">
        <v>1623</v>
      </c>
      <c r="B33" s="117"/>
      <c r="C33" s="83" t="s">
        <v>748</v>
      </c>
      <c r="D33" s="119"/>
    </row>
    <row r="34" spans="1:4" ht="15" customHeight="1" thickBot="1" x14ac:dyDescent="0.35">
      <c r="A34" s="315" t="s">
        <v>770</v>
      </c>
      <c r="B34" s="162"/>
      <c r="C34" s="83" t="s">
        <v>747</v>
      </c>
      <c r="D34" s="119"/>
    </row>
    <row r="35" spans="1:4" s="59" customFormat="1" ht="15" customHeight="1" x14ac:dyDescent="0.3">
      <c r="A35" s="311" t="s">
        <v>877</v>
      </c>
      <c r="B35" s="119"/>
      <c r="C35" s="83" t="s">
        <v>746</v>
      </c>
      <c r="D35" s="119"/>
    </row>
    <row r="36" spans="1:4" ht="15" customHeight="1" thickBot="1" x14ac:dyDescent="0.35">
      <c r="A36" s="118" t="s">
        <v>752</v>
      </c>
      <c r="B36" s="119"/>
      <c r="C36" s="499" t="s">
        <v>1631</v>
      </c>
      <c r="D36" s="119"/>
    </row>
    <row r="37" spans="1:4" ht="15" customHeight="1" thickBot="1" x14ac:dyDescent="0.35">
      <c r="A37" s="118" t="s">
        <v>766</v>
      </c>
      <c r="B37" s="119"/>
      <c r="C37" s="325" t="s">
        <v>755</v>
      </c>
      <c r="D37" s="162"/>
    </row>
    <row r="38" spans="1:4" ht="15" customHeight="1" x14ac:dyDescent="0.3">
      <c r="A38" s="118" t="s">
        <v>769</v>
      </c>
      <c r="B38" s="119"/>
      <c r="C38" s="316" t="s">
        <v>877</v>
      </c>
      <c r="D38" s="119"/>
    </row>
    <row r="39" spans="1:4" ht="15" customHeight="1" x14ac:dyDescent="0.3">
      <c r="A39" s="118" t="s">
        <v>744</v>
      </c>
      <c r="B39" s="119"/>
      <c r="C39" s="83" t="s">
        <v>752</v>
      </c>
      <c r="D39" s="119"/>
    </row>
    <row r="40" spans="1:4" ht="15" customHeight="1" x14ac:dyDescent="0.3">
      <c r="A40" s="121" t="s">
        <v>768</v>
      </c>
      <c r="B40" s="119"/>
      <c r="C40" s="83" t="s">
        <v>751</v>
      </c>
      <c r="D40" s="119"/>
    </row>
    <row r="41" spans="1:4" ht="15" customHeight="1" thickBot="1" x14ac:dyDescent="0.35">
      <c r="A41" s="317"/>
      <c r="B41" s="119"/>
      <c r="C41" s="83" t="s">
        <v>750</v>
      </c>
      <c r="D41" s="119"/>
    </row>
    <row r="42" spans="1:4" ht="15" customHeight="1" thickBot="1" x14ac:dyDescent="0.35">
      <c r="A42" s="312" t="s">
        <v>767</v>
      </c>
      <c r="B42" s="162"/>
      <c r="C42" s="83" t="s">
        <v>749</v>
      </c>
      <c r="D42" s="119"/>
    </row>
    <row r="43" spans="1:4" ht="15" customHeight="1" x14ac:dyDescent="0.3">
      <c r="A43" s="311" t="s">
        <v>877</v>
      </c>
      <c r="B43" s="119"/>
      <c r="C43" s="83" t="s">
        <v>745</v>
      </c>
      <c r="D43" s="119"/>
    </row>
    <row r="44" spans="1:4" ht="15" customHeight="1" x14ac:dyDescent="0.3">
      <c r="A44" s="118" t="s">
        <v>752</v>
      </c>
      <c r="B44" s="119"/>
      <c r="C44" s="84" t="s">
        <v>744</v>
      </c>
      <c r="D44" s="119"/>
    </row>
    <row r="45" spans="1:4" ht="15" customHeight="1" x14ac:dyDescent="0.3">
      <c r="A45" s="118" t="s">
        <v>766</v>
      </c>
      <c r="B45" s="119"/>
      <c r="C45" s="499" t="s">
        <v>1631</v>
      </c>
      <c r="D45" s="119"/>
    </row>
    <row r="46" spans="1:4" ht="15" customHeight="1" thickBot="1" x14ac:dyDescent="0.35">
      <c r="A46" s="120" t="s">
        <v>765</v>
      </c>
      <c r="B46" s="119"/>
      <c r="C46" s="322"/>
      <c r="D46" s="119"/>
    </row>
    <row r="47" spans="1:4" ht="15" customHeight="1" thickBot="1" x14ac:dyDescent="0.35">
      <c r="A47" s="122" t="s">
        <v>744</v>
      </c>
      <c r="B47" s="123"/>
      <c r="C47" s="321" t="s">
        <v>754</v>
      </c>
      <c r="D47" s="162"/>
    </row>
    <row r="48" spans="1:4" ht="15" customHeight="1" thickBot="1" x14ac:dyDescent="0.35">
      <c r="A48" s="495" t="s">
        <v>1622</v>
      </c>
      <c r="B48" s="123"/>
      <c r="C48" s="316" t="s">
        <v>877</v>
      </c>
      <c r="D48" s="117"/>
    </row>
    <row r="49" spans="1:7" ht="15" customHeight="1" thickBot="1" x14ac:dyDescent="0.35">
      <c r="A49" s="318" t="s">
        <v>764</v>
      </c>
      <c r="B49" s="319"/>
      <c r="C49" s="84" t="s">
        <v>752</v>
      </c>
      <c r="D49" s="119"/>
    </row>
    <row r="50" spans="1:7" ht="15" customHeight="1" thickBot="1" x14ac:dyDescent="0.35">
      <c r="A50" s="313" t="s">
        <v>763</v>
      </c>
      <c r="B50" s="162"/>
      <c r="C50" s="84" t="s">
        <v>751</v>
      </c>
      <c r="D50" s="119"/>
    </row>
    <row r="51" spans="1:7" ht="15" customHeight="1" x14ac:dyDescent="0.3">
      <c r="A51" s="311" t="s">
        <v>877</v>
      </c>
      <c r="B51" s="117"/>
      <c r="C51" s="84" t="s">
        <v>750</v>
      </c>
      <c r="D51" s="119"/>
    </row>
    <row r="52" spans="1:7" ht="15" customHeight="1" x14ac:dyDescent="0.3">
      <c r="A52" s="120" t="s">
        <v>752</v>
      </c>
      <c r="B52" s="119"/>
      <c r="C52" s="84" t="s">
        <v>749</v>
      </c>
      <c r="D52" s="119"/>
      <c r="E52" s="71"/>
    </row>
    <row r="53" spans="1:7" ht="15" customHeight="1" x14ac:dyDescent="0.3">
      <c r="A53" s="120" t="s">
        <v>762</v>
      </c>
      <c r="B53" s="119"/>
      <c r="C53" s="84" t="s">
        <v>748</v>
      </c>
      <c r="D53" s="119"/>
      <c r="E53" s="71"/>
    </row>
    <row r="54" spans="1:7" ht="15" customHeight="1" x14ac:dyDescent="0.3">
      <c r="A54" s="120" t="s">
        <v>1624</v>
      </c>
      <c r="B54" s="119"/>
      <c r="C54" s="84" t="s">
        <v>747</v>
      </c>
      <c r="D54" s="119"/>
      <c r="E54" s="71"/>
      <c r="G54" s="72"/>
    </row>
    <row r="55" spans="1:7" ht="15" customHeight="1" thickBot="1" x14ac:dyDescent="0.35">
      <c r="A55" s="497" t="s">
        <v>1627</v>
      </c>
      <c r="B55" s="119"/>
      <c r="C55" s="84" t="s">
        <v>745</v>
      </c>
      <c r="D55" s="119"/>
      <c r="G55" s="72"/>
    </row>
    <row r="56" spans="1:7" ht="15" customHeight="1" thickBot="1" x14ac:dyDescent="0.35">
      <c r="A56" s="313" t="s">
        <v>761</v>
      </c>
      <c r="B56" s="162"/>
      <c r="C56" s="84" t="s">
        <v>744</v>
      </c>
      <c r="D56" s="119"/>
      <c r="G56" s="72"/>
    </row>
    <row r="57" spans="1:7" ht="15" customHeight="1" thickBot="1" x14ac:dyDescent="0.35">
      <c r="A57" s="311" t="s">
        <v>877</v>
      </c>
      <c r="B57" s="119"/>
      <c r="C57" s="499" t="s">
        <v>1631</v>
      </c>
      <c r="D57" s="119"/>
      <c r="G57" s="72"/>
    </row>
    <row r="58" spans="1:7" ht="15" customHeight="1" thickBot="1" x14ac:dyDescent="0.35">
      <c r="A58" s="120" t="s">
        <v>752</v>
      </c>
      <c r="B58" s="119"/>
      <c r="C58" s="321" t="s">
        <v>753</v>
      </c>
      <c r="D58" s="162"/>
      <c r="G58" s="72"/>
    </row>
    <row r="59" spans="1:7" ht="15" customHeight="1" x14ac:dyDescent="0.3">
      <c r="A59" s="120" t="s">
        <v>760</v>
      </c>
      <c r="B59" s="119"/>
      <c r="C59" s="316" t="s">
        <v>877</v>
      </c>
      <c r="D59" s="123"/>
      <c r="G59" s="72"/>
    </row>
    <row r="60" spans="1:7" ht="15" customHeight="1" x14ac:dyDescent="0.3">
      <c r="A60" s="120" t="s">
        <v>744</v>
      </c>
      <c r="B60" s="117"/>
      <c r="C60" s="84" t="s">
        <v>752</v>
      </c>
      <c r="D60" s="119"/>
    </row>
    <row r="61" spans="1:7" ht="15" customHeight="1" x14ac:dyDescent="0.3">
      <c r="A61" s="498" t="s">
        <v>1628</v>
      </c>
      <c r="B61" s="117"/>
      <c r="C61" s="84" t="s">
        <v>751</v>
      </c>
      <c r="D61" s="119"/>
    </row>
    <row r="62" spans="1:7" ht="15" customHeight="1" x14ac:dyDescent="0.3">
      <c r="A62" s="124"/>
      <c r="B62" s="117"/>
      <c r="C62" s="84" t="s">
        <v>750</v>
      </c>
      <c r="D62" s="119"/>
    </row>
    <row r="63" spans="1:7" ht="15" customHeight="1" x14ac:dyDescent="0.3">
      <c r="A63" s="124"/>
      <c r="B63" s="117"/>
      <c r="C63" s="84" t="s">
        <v>749</v>
      </c>
      <c r="D63" s="119"/>
    </row>
    <row r="64" spans="1:7" ht="15" customHeight="1" x14ac:dyDescent="0.3">
      <c r="A64" s="124"/>
      <c r="B64" s="117"/>
      <c r="C64" s="84" t="s">
        <v>748</v>
      </c>
      <c r="D64" s="119"/>
    </row>
    <row r="65" spans="1:4" ht="15" customHeight="1" x14ac:dyDescent="0.3">
      <c r="A65" s="124"/>
      <c r="B65" s="117"/>
      <c r="C65" s="84" t="s">
        <v>747</v>
      </c>
      <c r="D65" s="119"/>
    </row>
    <row r="66" spans="1:4" ht="15" customHeight="1" x14ac:dyDescent="0.3">
      <c r="A66" s="124"/>
      <c r="B66" s="117"/>
      <c r="C66" s="84" t="s">
        <v>746</v>
      </c>
      <c r="D66" s="119"/>
    </row>
    <row r="67" spans="1:4" ht="15" customHeight="1" x14ac:dyDescent="0.3">
      <c r="A67" s="124"/>
      <c r="B67" s="117"/>
      <c r="C67" s="84" t="s">
        <v>745</v>
      </c>
      <c r="D67" s="119"/>
    </row>
    <row r="68" spans="1:4" ht="15" customHeight="1" x14ac:dyDescent="0.3">
      <c r="A68" s="124"/>
      <c r="B68" s="117"/>
      <c r="C68" s="84" t="s">
        <v>744</v>
      </c>
      <c r="D68" s="119"/>
    </row>
    <row r="69" spans="1:4" ht="15" customHeight="1" thickBot="1" x14ac:dyDescent="0.35">
      <c r="A69" s="125"/>
      <c r="B69" s="117"/>
      <c r="C69" s="499" t="s">
        <v>1631</v>
      </c>
      <c r="D69" s="119"/>
    </row>
    <row r="70" spans="1:4" ht="19.95" customHeight="1" thickBot="1" x14ac:dyDescent="0.35">
      <c r="A70" s="124" t="s">
        <v>972</v>
      </c>
      <c r="B70" s="117"/>
      <c r="C70" s="326" t="s">
        <v>972</v>
      </c>
      <c r="D70" s="139">
        <f>SUM(D5,D11,D18,D27,D37,D47,D58)</f>
        <v>0</v>
      </c>
    </row>
    <row r="71" spans="1:4" ht="16.2" thickBot="1" x14ac:dyDescent="0.35">
      <c r="A71" s="328"/>
      <c r="B71" s="139">
        <f>SUM(B5,B12,B19,B29,B34,B42,B50,B56)</f>
        <v>0</v>
      </c>
      <c r="C71" s="327" t="s">
        <v>978</v>
      </c>
      <c r="D71" s="140">
        <f>SUM(B71,D70)</f>
        <v>0</v>
      </c>
    </row>
    <row r="72" spans="1:4" x14ac:dyDescent="0.3">
      <c r="B72" s="507"/>
    </row>
  </sheetData>
  <mergeCells count="2">
    <mergeCell ref="A2:D2"/>
    <mergeCell ref="A1:D1"/>
  </mergeCells>
  <conditionalFormatting sqref="B5 D5 D11 B12 B19 D18 D27 B29 B34 D37 B42 B50 D47 D58 B56">
    <cfRule type="notContainsBlanks" dxfId="86" priority="4">
      <formula>LEN(TRIM(B5))&gt;0</formula>
    </cfRule>
  </conditionalFormatting>
  <hyperlinks>
    <hyperlink ref="A11" location="'Disposables (Burs - Blades)'!B3" display="Click Here: Burs &amp; Drill Bits for High Speed Drill" xr:uid="{4CC9942C-6B50-45BB-A371-ACC289D0A1C4}"/>
    <hyperlink ref="A18" location="'Disposables (Burs - Blades)'!B15" display="Click Here: Burs for MIS Spine Set Up" xr:uid="{16B5F5C7-F8C3-4C17-8B3A-0EC18F11D328}"/>
    <hyperlink ref="A33" location="'Disposables (Burs - Blades)'!B26" display="Click Here: For Available Formula Shavers" xr:uid="{4018569D-27E1-401A-B439-70D2C4139376}"/>
    <hyperlink ref="A48" location="'Disposables (Burs - Blades)'!A35" display="Click Here:  Burs &amp; Drill Bits for Micro Drill" xr:uid="{A279F891-6293-464F-A375-BACD9D573C09}"/>
    <hyperlink ref="A55" location="'Disposables (Burs - Blades)'!B47" display="Click Here: For Available Blades for Sag Saw" xr:uid="{3648BC55-6D81-42AD-8F76-C927E6BB6745}"/>
    <hyperlink ref="A61" location="'Disposables (Burs - Blades)'!B53" display="Click Here: For Available Blades for Recip Saw" xr:uid="{00066030-9840-4040-A6EA-3CF102F093AC}"/>
    <hyperlink ref="C10" location="'Disposables (Burs - Blades)'!B55" display="Click Here: For Available Blades for Osc Saw" xr:uid="{4A8FB226-BDC4-4FBE-9C5B-E92201740E1C}"/>
    <hyperlink ref="C17" location="'Disposables (Burs - Blades)'!C59" display="Click Here: For Available Burs for TPS Drill  " xr:uid="{A5C1840C-221F-4CC0-ADB3-A02388531B51}"/>
    <hyperlink ref="C26" location="'Disposables (Burs - Blades)'!C59" display="Click Here: For Available Burs for TPS Drill  " xr:uid="{42B6D82C-B9AA-4EC4-97C7-1797BEF8B732}"/>
    <hyperlink ref="C36" location="'Disposables (Burs - Blades)'!C59" display="Click Here: For Available Burs for TPS Drill  " xr:uid="{9FA9F9F8-E6E6-461B-92E9-956774249993}"/>
    <hyperlink ref="C45" location="'Disposables (Burs - Blades)'!C61" display="Click Here: For Available Burs for TPS Drill  " xr:uid="{35C726C8-25BC-421E-90F5-3862EEE59FA7}"/>
    <hyperlink ref="C57" location="'Disposables (Burs - Blades)'!C61" display="Click Here: For Available Burs for TPS Drill  " xr:uid="{997FF6F2-5898-41AC-A854-914124F1975F}"/>
    <hyperlink ref="C69" location="'Disposables (Burs - Blades)'!C61" display="Click Here: For Available Burs for TPS Drill  " xr:uid="{13B0B15E-3486-479F-8119-37B229C279C7}"/>
  </hyperlinks>
  <printOptions gridLines="1"/>
  <pageMargins left="0.45" right="0.45" top="0.35" bottom="0.35" header="0.3" footer="0.3"/>
  <pageSetup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2747-E9E4-4ADD-B32D-4207C67AC374}">
  <sheetPr codeName="Sheet5">
    <tabColor theme="7" tint="0.39997558519241921"/>
  </sheetPr>
  <dimension ref="A1:C75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56.5546875" style="56" bestFit="1" customWidth="1"/>
    <col min="2" max="2" width="15.44140625" style="94" customWidth="1"/>
    <col min="3" max="16384" width="9.109375" style="55"/>
  </cols>
  <sheetData>
    <row r="1" spans="1:3" ht="19.95" customHeight="1" x14ac:dyDescent="0.3">
      <c r="A1" s="650" t="s">
        <v>979</v>
      </c>
      <c r="B1" s="651"/>
    </row>
    <row r="2" spans="1:3" ht="19.95" customHeight="1" thickBot="1" x14ac:dyDescent="0.35">
      <c r="A2" s="652" t="s">
        <v>968</v>
      </c>
      <c r="B2" s="653"/>
      <c r="C2" s="163"/>
    </row>
    <row r="3" spans="1:3" ht="15" thickBot="1" x14ac:dyDescent="0.35">
      <c r="A3" s="126"/>
      <c r="B3" s="303" t="s">
        <v>974</v>
      </c>
    </row>
    <row r="4" spans="1:3" ht="15" thickBot="1" x14ac:dyDescent="0.35">
      <c r="A4" s="308" t="s">
        <v>804</v>
      </c>
      <c r="B4" s="162"/>
    </row>
    <row r="5" spans="1:3" x14ac:dyDescent="0.3">
      <c r="A5" s="127" t="s">
        <v>803</v>
      </c>
      <c r="B5" s="117"/>
    </row>
    <row r="6" spans="1:3" x14ac:dyDescent="0.3">
      <c r="A6" s="127" t="s">
        <v>795</v>
      </c>
      <c r="B6" s="117"/>
    </row>
    <row r="7" spans="1:3" x14ac:dyDescent="0.3">
      <c r="A7" s="508" t="s">
        <v>1633</v>
      </c>
      <c r="B7" s="117"/>
    </row>
    <row r="8" spans="1:3" ht="15" thickBot="1" x14ac:dyDescent="0.35">
      <c r="A8" s="304"/>
      <c r="B8" s="305"/>
    </row>
    <row r="9" spans="1:3" ht="15" thickBot="1" x14ac:dyDescent="0.35">
      <c r="A9" s="308" t="s">
        <v>802</v>
      </c>
      <c r="B9" s="162"/>
    </row>
    <row r="10" spans="1:3" x14ac:dyDescent="0.3">
      <c r="A10" s="127" t="s">
        <v>782</v>
      </c>
      <c r="B10" s="117"/>
    </row>
    <row r="11" spans="1:3" x14ac:dyDescent="0.3">
      <c r="A11" s="127" t="s">
        <v>795</v>
      </c>
      <c r="B11" s="117"/>
    </row>
    <row r="12" spans="1:3" x14ac:dyDescent="0.3">
      <c r="A12" s="508" t="s">
        <v>1634</v>
      </c>
      <c r="B12" s="117"/>
    </row>
    <row r="13" spans="1:3" ht="15" thickBot="1" x14ac:dyDescent="0.35">
      <c r="A13" s="306"/>
      <c r="B13" s="305"/>
    </row>
    <row r="14" spans="1:3" ht="15" thickBot="1" x14ac:dyDescent="0.35">
      <c r="A14" s="308" t="s">
        <v>801</v>
      </c>
      <c r="B14" s="162"/>
    </row>
    <row r="15" spans="1:3" x14ac:dyDescent="0.3">
      <c r="A15" s="127" t="s">
        <v>800</v>
      </c>
      <c r="B15" s="117"/>
    </row>
    <row r="16" spans="1:3" x14ac:dyDescent="0.3">
      <c r="A16" s="127" t="s">
        <v>792</v>
      </c>
      <c r="B16" s="117"/>
    </row>
    <row r="17" spans="1:2" x14ac:dyDescent="0.3">
      <c r="A17" s="127" t="s">
        <v>787</v>
      </c>
      <c r="B17" s="117"/>
    </row>
    <row r="18" spans="1:2" x14ac:dyDescent="0.3">
      <c r="A18" s="127" t="s">
        <v>795</v>
      </c>
      <c r="B18" s="117"/>
    </row>
    <row r="19" spans="1:2" x14ac:dyDescent="0.3">
      <c r="A19" s="508" t="s">
        <v>1637</v>
      </c>
      <c r="B19" s="128"/>
    </row>
    <row r="20" spans="1:2" x14ac:dyDescent="0.3">
      <c r="A20" s="126"/>
      <c r="B20" s="128"/>
    </row>
    <row r="21" spans="1:2" ht="15" thickBot="1" x14ac:dyDescent="0.35">
      <c r="A21" s="304"/>
      <c r="B21" s="307"/>
    </row>
    <row r="22" spans="1:2" ht="15" thickBot="1" x14ac:dyDescent="0.35">
      <c r="A22" s="308" t="s">
        <v>799</v>
      </c>
      <c r="B22" s="162"/>
    </row>
    <row r="23" spans="1:2" x14ac:dyDescent="0.3">
      <c r="A23" s="127" t="s">
        <v>789</v>
      </c>
      <c r="B23" s="117"/>
    </row>
    <row r="24" spans="1:2" x14ac:dyDescent="0.3">
      <c r="A24" s="127" t="s">
        <v>788</v>
      </c>
      <c r="B24" s="117"/>
    </row>
    <row r="25" spans="1:2" x14ac:dyDescent="0.3">
      <c r="A25" s="127" t="s">
        <v>787</v>
      </c>
      <c r="B25" s="117"/>
    </row>
    <row r="26" spans="1:2" x14ac:dyDescent="0.3">
      <c r="A26" s="127" t="s">
        <v>786</v>
      </c>
      <c r="B26" s="117"/>
    </row>
    <row r="27" spans="1:2" x14ac:dyDescent="0.3">
      <c r="A27" s="127" t="s">
        <v>785</v>
      </c>
      <c r="B27" s="117"/>
    </row>
    <row r="28" spans="1:2" x14ac:dyDescent="0.3">
      <c r="A28" s="127" t="s">
        <v>795</v>
      </c>
      <c r="B28" s="117"/>
    </row>
    <row r="29" spans="1:2" x14ac:dyDescent="0.3">
      <c r="A29" s="508" t="s">
        <v>1637</v>
      </c>
      <c r="B29" s="117"/>
    </row>
    <row r="30" spans="1:2" ht="15" thickBot="1" x14ac:dyDescent="0.35">
      <c r="A30" s="304"/>
      <c r="B30" s="305"/>
    </row>
    <row r="31" spans="1:2" ht="15" thickBot="1" x14ac:dyDescent="0.35">
      <c r="A31" s="309" t="s">
        <v>798</v>
      </c>
      <c r="B31" s="162"/>
    </row>
    <row r="32" spans="1:2" x14ac:dyDescent="0.3">
      <c r="A32" s="127" t="s">
        <v>789</v>
      </c>
      <c r="B32" s="117"/>
    </row>
    <row r="33" spans="1:3" x14ac:dyDescent="0.3">
      <c r="A33" s="127" t="s">
        <v>788</v>
      </c>
      <c r="B33" s="117"/>
    </row>
    <row r="34" spans="1:3" x14ac:dyDescent="0.3">
      <c r="A34" s="127" t="s">
        <v>797</v>
      </c>
      <c r="B34" s="117"/>
    </row>
    <row r="35" spans="1:3" x14ac:dyDescent="0.3">
      <c r="A35" s="127" t="s">
        <v>786</v>
      </c>
      <c r="B35" s="117"/>
    </row>
    <row r="36" spans="1:3" x14ac:dyDescent="0.3">
      <c r="A36" s="127" t="s">
        <v>785</v>
      </c>
      <c r="B36" s="117"/>
    </row>
    <row r="37" spans="1:3" x14ac:dyDescent="0.3">
      <c r="A37" s="127" t="s">
        <v>796</v>
      </c>
      <c r="B37" s="117"/>
    </row>
    <row r="38" spans="1:3" x14ac:dyDescent="0.3">
      <c r="A38" s="127" t="s">
        <v>783</v>
      </c>
      <c r="B38" s="117"/>
    </row>
    <row r="39" spans="1:3" x14ac:dyDescent="0.3">
      <c r="A39" s="127" t="s">
        <v>795</v>
      </c>
      <c r="B39" s="117"/>
    </row>
    <row r="40" spans="1:3" x14ac:dyDescent="0.3">
      <c r="A40" s="508" t="s">
        <v>1637</v>
      </c>
      <c r="B40" s="117"/>
    </row>
    <row r="41" spans="1:3" ht="15" thickBot="1" x14ac:dyDescent="0.35">
      <c r="A41" s="304"/>
      <c r="B41" s="305"/>
    </row>
    <row r="42" spans="1:3" ht="15" thickBot="1" x14ac:dyDescent="0.35">
      <c r="A42" s="308" t="s">
        <v>794</v>
      </c>
      <c r="B42" s="162"/>
    </row>
    <row r="43" spans="1:3" x14ac:dyDescent="0.3">
      <c r="A43" s="127" t="s">
        <v>789</v>
      </c>
      <c r="B43" s="117"/>
    </row>
    <row r="44" spans="1:3" x14ac:dyDescent="0.3">
      <c r="A44" s="127" t="s">
        <v>788</v>
      </c>
      <c r="B44" s="117"/>
    </row>
    <row r="45" spans="1:3" x14ac:dyDescent="0.3">
      <c r="A45" s="127" t="s">
        <v>787</v>
      </c>
      <c r="B45" s="117"/>
      <c r="C45" s="56"/>
    </row>
    <row r="46" spans="1:3" x14ac:dyDescent="0.3">
      <c r="A46" s="127" t="s">
        <v>782</v>
      </c>
      <c r="B46" s="117"/>
      <c r="C46" s="56"/>
    </row>
    <row r="47" spans="1:3" x14ac:dyDescent="0.3">
      <c r="A47" s="127" t="s">
        <v>781</v>
      </c>
      <c r="B47" s="117"/>
      <c r="C47" s="56"/>
    </row>
    <row r="48" spans="1:3" x14ac:dyDescent="0.3">
      <c r="A48" s="508" t="s">
        <v>1636</v>
      </c>
      <c r="B48" s="117"/>
      <c r="C48" s="56"/>
    </row>
    <row r="49" spans="1:3" ht="15" thickBot="1" x14ac:dyDescent="0.35">
      <c r="A49" s="304"/>
      <c r="B49" s="305"/>
      <c r="C49" s="56"/>
    </row>
    <row r="50" spans="1:3" ht="15" thickBot="1" x14ac:dyDescent="0.35">
      <c r="A50" s="308" t="s">
        <v>793</v>
      </c>
      <c r="B50" s="162"/>
      <c r="C50" s="56"/>
    </row>
    <row r="51" spans="1:3" x14ac:dyDescent="0.3">
      <c r="A51" s="127" t="s">
        <v>789</v>
      </c>
      <c r="B51" s="117"/>
      <c r="C51" s="56"/>
    </row>
    <row r="52" spans="1:3" x14ac:dyDescent="0.3">
      <c r="A52" s="127" t="s">
        <v>792</v>
      </c>
      <c r="B52" s="117"/>
      <c r="C52" s="56"/>
    </row>
    <row r="53" spans="1:3" x14ac:dyDescent="0.3">
      <c r="A53" s="127" t="s">
        <v>787</v>
      </c>
      <c r="B53" s="117"/>
      <c r="C53" s="56"/>
    </row>
    <row r="54" spans="1:3" x14ac:dyDescent="0.3">
      <c r="A54" s="127" t="s">
        <v>786</v>
      </c>
      <c r="B54" s="117"/>
      <c r="C54" s="56"/>
    </row>
    <row r="55" spans="1:3" x14ac:dyDescent="0.3">
      <c r="A55" s="127" t="s">
        <v>785</v>
      </c>
      <c r="B55" s="117"/>
      <c r="C55" s="56"/>
    </row>
    <row r="56" spans="1:3" x14ac:dyDescent="0.3">
      <c r="A56" s="127" t="s">
        <v>782</v>
      </c>
      <c r="B56" s="117"/>
      <c r="C56" s="56"/>
    </row>
    <row r="57" spans="1:3" x14ac:dyDescent="0.3">
      <c r="A57" s="127" t="s">
        <v>791</v>
      </c>
      <c r="B57" s="117"/>
      <c r="C57" s="56"/>
    </row>
    <row r="58" spans="1:3" x14ac:dyDescent="0.3">
      <c r="A58" s="508" t="s">
        <v>1636</v>
      </c>
      <c r="B58" s="117"/>
      <c r="C58" s="56"/>
    </row>
    <row r="59" spans="1:3" ht="15" thickBot="1" x14ac:dyDescent="0.35">
      <c r="A59" s="304"/>
      <c r="B59" s="305"/>
      <c r="C59" s="56"/>
    </row>
    <row r="60" spans="1:3" ht="15" thickBot="1" x14ac:dyDescent="0.35">
      <c r="A60" s="308" t="s">
        <v>790</v>
      </c>
      <c r="B60" s="162"/>
      <c r="C60" s="56"/>
    </row>
    <row r="61" spans="1:3" x14ac:dyDescent="0.3">
      <c r="A61" s="127" t="s">
        <v>789</v>
      </c>
      <c r="B61" s="117"/>
      <c r="C61" s="56"/>
    </row>
    <row r="62" spans="1:3" x14ac:dyDescent="0.3">
      <c r="A62" s="127" t="s">
        <v>788</v>
      </c>
      <c r="B62" s="117"/>
      <c r="C62" s="56"/>
    </row>
    <row r="63" spans="1:3" x14ac:dyDescent="0.3">
      <c r="A63" s="127" t="s">
        <v>787</v>
      </c>
      <c r="B63" s="117"/>
    </row>
    <row r="64" spans="1:3" x14ac:dyDescent="0.3">
      <c r="A64" s="127" t="s">
        <v>786</v>
      </c>
      <c r="B64" s="117"/>
    </row>
    <row r="65" spans="1:2" x14ac:dyDescent="0.3">
      <c r="A65" s="127" t="s">
        <v>785</v>
      </c>
      <c r="B65" s="117"/>
    </row>
    <row r="66" spans="1:2" x14ac:dyDescent="0.3">
      <c r="A66" s="127" t="s">
        <v>784</v>
      </c>
      <c r="B66" s="117"/>
    </row>
    <row r="67" spans="1:2" x14ac:dyDescent="0.3">
      <c r="A67" s="127" t="s">
        <v>783</v>
      </c>
      <c r="B67" s="117"/>
    </row>
    <row r="68" spans="1:2" x14ac:dyDescent="0.3">
      <c r="A68" s="127" t="s">
        <v>782</v>
      </c>
      <c r="B68" s="117"/>
    </row>
    <row r="69" spans="1:2" x14ac:dyDescent="0.3">
      <c r="A69" s="127" t="s">
        <v>781</v>
      </c>
      <c r="B69" s="117"/>
    </row>
    <row r="70" spans="1:2" ht="15" thickBot="1" x14ac:dyDescent="0.35">
      <c r="A70" s="508" t="s">
        <v>1636</v>
      </c>
      <c r="B70" s="123"/>
    </row>
    <row r="71" spans="1:2" ht="19.95" customHeight="1" thickBot="1" x14ac:dyDescent="0.35">
      <c r="A71" s="310" t="s">
        <v>978</v>
      </c>
      <c r="B71" s="141">
        <f>SUM(B4,B9,B14,B22,B31,B42,B50,B60)</f>
        <v>0</v>
      </c>
    </row>
    <row r="74" spans="1:2" x14ac:dyDescent="0.3">
      <c r="A74" s="60"/>
    </row>
    <row r="75" spans="1:2" x14ac:dyDescent="0.3">
      <c r="A75" s="58"/>
    </row>
  </sheetData>
  <mergeCells count="2">
    <mergeCell ref="A1:B1"/>
    <mergeCell ref="A2:B2"/>
  </mergeCells>
  <conditionalFormatting sqref="B4 B9 B14 B22 B31 B42 B50 B60">
    <cfRule type="notContainsBlanks" dxfId="85" priority="1">
      <formula>LEN(TRIM(B4))&gt;0</formula>
    </cfRule>
  </conditionalFormatting>
  <hyperlinks>
    <hyperlink ref="A7" location="'Disposables (Burs - Blades)'!B69" display="Click Here: For Available Blades for 4/5 Recip Saw" xr:uid="{A997F7D5-FB35-462C-91A2-0F1405A774F6}"/>
    <hyperlink ref="A12" location="'Disposables (Burs - Blades)'!A73" display="Click Here: For Available Blades for 4/5 Sag Saw" xr:uid="{56E59708-9BCC-4309-A2B2-405299299035}"/>
    <hyperlink ref="A19" location="'Disposables (Burs - Blades)'!A80" display="Click Here: For Available 4/5 Large Bone Drill Options" xr:uid="{22A5C651-39A5-4877-A0F6-CFDC96FCFE48}"/>
    <hyperlink ref="A48" location="'Disposables (Burs - Blades)'!A82" display="Click Here: For Available 4/5 Large Bone Drill/Saw Options" xr:uid="{B2DF8073-E817-4C32-9257-F1066FC5F57E}"/>
    <hyperlink ref="A29" location="'Disposables (Burs - Blades)'!A80" display="Click Here: For Available 4/5 Large Bone Drill Options" xr:uid="{C4ED6EDD-0ED2-46BF-A969-F4EF606C068A}"/>
    <hyperlink ref="A40" location="'Disposables (Burs - Blades)'!A80" display="Click Here: For Available 4/5 Large Bone Drill Options" xr:uid="{0C32AA5A-A983-4FB9-8C04-1E6566BA554C}"/>
    <hyperlink ref="A58" location="'Disposables (Burs - Blades)'!A82" display="Click Here: For Available 4/5 Large Bone Drill/Saw Options" xr:uid="{8C2FACC8-5214-4194-8015-CBBF438B4726}"/>
    <hyperlink ref="A70" location="'Disposables (Burs - Blades)'!A82" display="Click Here: For Available 4/5 Large Bone Drill/Saw Options" xr:uid="{82A4F87A-EA5C-4C91-93C9-9491BAEEED20}"/>
  </hyperlinks>
  <printOptions gridLines="1"/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D986-9598-42E2-9F70-3D23AE64318F}">
  <sheetPr codeName="Sheet6">
    <tabColor theme="3" tint="0.79998168889431442"/>
  </sheetPr>
  <dimension ref="A1:D24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35.5546875" style="1" customWidth="1"/>
    <col min="2" max="2" width="11.88671875" style="1" customWidth="1"/>
    <col min="3" max="3" width="8.5546875" style="1" hidden="1" customWidth="1"/>
    <col min="4" max="4" width="9.88671875" style="98" bestFit="1" customWidth="1"/>
    <col min="5" max="16384" width="9.109375" style="1"/>
  </cols>
  <sheetData>
    <row r="1" spans="1:4" ht="15" x14ac:dyDescent="0.25">
      <c r="A1" s="656" t="s">
        <v>995</v>
      </c>
      <c r="B1" s="657"/>
      <c r="C1" s="658"/>
      <c r="D1" s="658"/>
    </row>
    <row r="2" spans="1:4" s="8" customFormat="1" ht="35.25" customHeight="1" thickBot="1" x14ac:dyDescent="0.3">
      <c r="A2" s="654" t="s">
        <v>987</v>
      </c>
      <c r="B2" s="655"/>
      <c r="C2" s="655"/>
      <c r="D2" s="655"/>
    </row>
    <row r="3" spans="1:4" s="9" customFormat="1" ht="30" customHeight="1" x14ac:dyDescent="0.3">
      <c r="A3" s="52" t="s">
        <v>1</v>
      </c>
      <c r="B3" s="52" t="s">
        <v>0</v>
      </c>
      <c r="C3" s="51" t="s">
        <v>5</v>
      </c>
      <c r="D3" s="96" t="s">
        <v>981</v>
      </c>
    </row>
    <row r="4" spans="1:4" s="5" customFormat="1" ht="16.95" customHeight="1" x14ac:dyDescent="0.25">
      <c r="A4" s="61" t="s">
        <v>406</v>
      </c>
      <c r="B4" s="62" t="s">
        <v>6</v>
      </c>
      <c r="C4" s="4">
        <v>2</v>
      </c>
      <c r="D4" s="164"/>
    </row>
    <row r="5" spans="1:4" s="5" customFormat="1" ht="16.95" customHeight="1" x14ac:dyDescent="0.25">
      <c r="A5" s="61" t="s">
        <v>407</v>
      </c>
      <c r="B5" s="62" t="s">
        <v>6</v>
      </c>
      <c r="C5" s="4">
        <v>3</v>
      </c>
      <c r="D5" s="164"/>
    </row>
    <row r="6" spans="1:4" s="5" customFormat="1" ht="16.95" customHeight="1" x14ac:dyDescent="0.25">
      <c r="A6" s="61" t="s">
        <v>408</v>
      </c>
      <c r="B6" s="62" t="s">
        <v>6</v>
      </c>
      <c r="C6" s="4">
        <v>4</v>
      </c>
      <c r="D6" s="164"/>
    </row>
    <row r="7" spans="1:4" s="5" customFormat="1" ht="16.95" customHeight="1" x14ac:dyDescent="0.25">
      <c r="A7" s="61" t="s">
        <v>409</v>
      </c>
      <c r="B7" s="62" t="s">
        <v>6</v>
      </c>
      <c r="C7" s="4">
        <v>2</v>
      </c>
      <c r="D7" s="164"/>
    </row>
    <row r="8" spans="1:4" s="5" customFormat="1" ht="16.95" customHeight="1" x14ac:dyDescent="0.25">
      <c r="A8" s="61" t="s">
        <v>626</v>
      </c>
      <c r="B8" s="63" t="s">
        <v>15</v>
      </c>
      <c r="C8" s="18">
        <v>2</v>
      </c>
      <c r="D8" s="164"/>
    </row>
    <row r="9" spans="1:4" s="5" customFormat="1" ht="16.95" customHeight="1" x14ac:dyDescent="0.25">
      <c r="A9" s="61" t="s">
        <v>627</v>
      </c>
      <c r="B9" s="63" t="s">
        <v>15</v>
      </c>
      <c r="C9" s="18">
        <v>2</v>
      </c>
      <c r="D9" s="164"/>
    </row>
    <row r="10" spans="1:4" s="5" customFormat="1" ht="16.95" customHeight="1" x14ac:dyDescent="0.25">
      <c r="A10" s="61" t="s">
        <v>628</v>
      </c>
      <c r="B10" s="62" t="s">
        <v>4</v>
      </c>
      <c r="C10" s="4">
        <v>3</v>
      </c>
      <c r="D10" s="164"/>
    </row>
    <row r="11" spans="1:4" s="5" customFormat="1" ht="16.95" customHeight="1" x14ac:dyDescent="0.25">
      <c r="A11" s="61" t="s">
        <v>631</v>
      </c>
      <c r="B11" s="62" t="s">
        <v>4</v>
      </c>
      <c r="C11" s="4">
        <v>1</v>
      </c>
      <c r="D11" s="164"/>
    </row>
    <row r="12" spans="1:4" s="5" customFormat="1" ht="16.95" customHeight="1" x14ac:dyDescent="0.25">
      <c r="A12" s="61" t="s">
        <v>632</v>
      </c>
      <c r="B12" s="62" t="s">
        <v>4</v>
      </c>
      <c r="C12" s="4">
        <v>1</v>
      </c>
      <c r="D12" s="164"/>
    </row>
    <row r="13" spans="1:4" s="5" customFormat="1" ht="16.95" customHeight="1" x14ac:dyDescent="0.25">
      <c r="A13" s="64" t="s">
        <v>172</v>
      </c>
      <c r="B13" s="63" t="s">
        <v>15</v>
      </c>
      <c r="C13" s="18">
        <v>2</v>
      </c>
      <c r="D13" s="164"/>
    </row>
    <row r="14" spans="1:4" s="5" customFormat="1" ht="16.95" customHeight="1" x14ac:dyDescent="0.25">
      <c r="A14" s="64" t="s">
        <v>630</v>
      </c>
      <c r="B14" s="63" t="s">
        <v>15</v>
      </c>
      <c r="C14" s="18">
        <v>2</v>
      </c>
      <c r="D14" s="164"/>
    </row>
    <row r="15" spans="1:4" s="5" customFormat="1" ht="16.95" customHeight="1" x14ac:dyDescent="0.25">
      <c r="A15" s="64" t="s">
        <v>124</v>
      </c>
      <c r="B15" s="63" t="s">
        <v>3</v>
      </c>
      <c r="C15" s="18">
        <v>5</v>
      </c>
      <c r="D15" s="164"/>
    </row>
    <row r="16" spans="1:4" s="5" customFormat="1" ht="16.95" customHeight="1" x14ac:dyDescent="0.25">
      <c r="A16" s="64" t="s">
        <v>443</v>
      </c>
      <c r="B16" s="63" t="s">
        <v>18</v>
      </c>
      <c r="C16" s="18">
        <v>1</v>
      </c>
      <c r="D16" s="164"/>
    </row>
    <row r="17" spans="1:4" s="5" customFormat="1" ht="16.95" customHeight="1" x14ac:dyDescent="0.25">
      <c r="A17" s="61" t="s">
        <v>624</v>
      </c>
      <c r="B17" s="65" t="s">
        <v>15</v>
      </c>
      <c r="C17" s="17">
        <v>9</v>
      </c>
      <c r="D17" s="164"/>
    </row>
    <row r="18" spans="1:4" s="5" customFormat="1" ht="16.95" customHeight="1" x14ac:dyDescent="0.25">
      <c r="A18" s="61" t="s">
        <v>625</v>
      </c>
      <c r="B18" s="66" t="s">
        <v>15</v>
      </c>
      <c r="C18" s="17">
        <v>2</v>
      </c>
      <c r="D18" s="164"/>
    </row>
    <row r="19" spans="1:4" s="5" customFormat="1" ht="16.95" customHeight="1" x14ac:dyDescent="0.25">
      <c r="A19" s="64" t="s">
        <v>634</v>
      </c>
      <c r="B19" s="67" t="s">
        <v>633</v>
      </c>
      <c r="C19" s="6">
        <v>24</v>
      </c>
      <c r="D19" s="164"/>
    </row>
    <row r="20" spans="1:4" s="5" customFormat="1" ht="16.95" customHeight="1" x14ac:dyDescent="0.25">
      <c r="A20" s="64" t="s">
        <v>623</v>
      </c>
      <c r="B20" s="67" t="s">
        <v>15</v>
      </c>
      <c r="C20" s="6">
        <v>1</v>
      </c>
      <c r="D20" s="164"/>
    </row>
    <row r="21" spans="1:4" s="5" customFormat="1" ht="16.95" customHeight="1" x14ac:dyDescent="0.25">
      <c r="A21" s="68" t="s">
        <v>696</v>
      </c>
      <c r="B21" s="63" t="s">
        <v>15</v>
      </c>
      <c r="C21" s="18">
        <v>2</v>
      </c>
      <c r="D21" s="164"/>
    </row>
    <row r="22" spans="1:4" s="5" customFormat="1" ht="16.95" customHeight="1" x14ac:dyDescent="0.25">
      <c r="A22" s="69" t="s">
        <v>629</v>
      </c>
      <c r="B22" s="67" t="s">
        <v>4</v>
      </c>
      <c r="C22" s="4">
        <v>2</v>
      </c>
      <c r="D22" s="164"/>
    </row>
    <row r="23" spans="1:4" s="5" customFormat="1" ht="16.95" customHeight="1" thickBot="1" x14ac:dyDescent="0.3">
      <c r="A23" s="70"/>
      <c r="B23" s="67"/>
      <c r="C23" s="11"/>
      <c r="D23" s="91"/>
    </row>
    <row r="24" spans="1:4" s="5" customFormat="1" ht="26.85" customHeight="1" thickBot="1" x14ac:dyDescent="0.3">
      <c r="A24" s="659" t="s">
        <v>980</v>
      </c>
      <c r="B24" s="660"/>
      <c r="C24" s="7"/>
      <c r="D24" s="99">
        <f>SUM(D4:D23)</f>
        <v>0</v>
      </c>
    </row>
  </sheetData>
  <mergeCells count="3">
    <mergeCell ref="A2:D2"/>
    <mergeCell ref="A1:D1"/>
    <mergeCell ref="A24:B24"/>
  </mergeCells>
  <conditionalFormatting sqref="A4:D23">
    <cfRule type="expression" dxfId="84" priority="5">
      <formula>NOT(ISBLANK($D4))</formula>
    </cfRule>
  </conditionalFormatting>
  <conditionalFormatting sqref="D4:D23">
    <cfRule type="notContainsBlanks" dxfId="83" priority="1">
      <formula>LEN(TRIM(D4))&gt;0</formula>
    </cfRule>
    <cfRule type="notContainsBlanks" dxfId="82" priority="2">
      <formula>LEN(TRIM(D4))&gt;0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E867-3CDB-45F2-9CC3-09C40CA36A1F}">
  <sheetPr codeName="Sheet7">
    <tabColor theme="3" tint="0.79998168889431442"/>
  </sheetPr>
  <dimension ref="A1:D71"/>
  <sheetViews>
    <sheetView zoomScaleNormal="100" workbookViewId="0">
      <selection activeCell="D5" sqref="D5"/>
    </sheetView>
  </sheetViews>
  <sheetFormatPr defaultColWidth="9.109375" defaultRowHeight="13.2" x14ac:dyDescent="0.25"/>
  <cols>
    <col min="1" max="1" width="39.88671875" style="1" customWidth="1"/>
    <col min="2" max="2" width="11.88671875" style="1" customWidth="1"/>
    <col min="3" max="3" width="8.5546875" style="1" hidden="1" customWidth="1"/>
    <col min="4" max="4" width="9.88671875" style="98" bestFit="1" customWidth="1"/>
    <col min="5" max="16384" width="9.109375" style="1"/>
  </cols>
  <sheetData>
    <row r="1" spans="1:4" ht="15" x14ac:dyDescent="0.25">
      <c r="A1" s="663" t="s">
        <v>996</v>
      </c>
      <c r="B1" s="664"/>
      <c r="C1" s="665"/>
      <c r="D1" s="665"/>
    </row>
    <row r="2" spans="1:4" s="8" customFormat="1" ht="35.1" customHeight="1" thickBot="1" x14ac:dyDescent="0.3">
      <c r="A2" s="661" t="s">
        <v>987</v>
      </c>
      <c r="B2" s="662"/>
      <c r="C2" s="662"/>
      <c r="D2" s="662"/>
    </row>
    <row r="3" spans="1:4" s="9" customFormat="1" ht="30" customHeight="1" thickBot="1" x14ac:dyDescent="0.35">
      <c r="A3" s="227" t="s">
        <v>1</v>
      </c>
      <c r="B3" s="228" t="s">
        <v>0</v>
      </c>
      <c r="C3" s="229" t="s">
        <v>5</v>
      </c>
      <c r="D3" s="230" t="s">
        <v>981</v>
      </c>
    </row>
    <row r="4" spans="1:4" s="8" customFormat="1" ht="16.95" customHeight="1" thickBot="1" x14ac:dyDescent="0.3">
      <c r="A4" s="136" t="s">
        <v>587</v>
      </c>
      <c r="B4" s="130"/>
      <c r="C4" s="130"/>
      <c r="D4" s="131"/>
    </row>
    <row r="5" spans="1:4" s="5" customFormat="1" ht="16.95" customHeight="1" x14ac:dyDescent="0.25">
      <c r="A5" s="37" t="s">
        <v>417</v>
      </c>
      <c r="B5" s="10" t="s">
        <v>156</v>
      </c>
      <c r="C5" s="17">
        <v>2</v>
      </c>
      <c r="D5" s="165"/>
    </row>
    <row r="6" spans="1:4" s="5" customFormat="1" ht="16.95" customHeight="1" x14ac:dyDescent="0.25">
      <c r="A6" s="39" t="s">
        <v>429</v>
      </c>
      <c r="B6" s="18" t="s">
        <v>15</v>
      </c>
      <c r="C6" s="18">
        <v>1</v>
      </c>
      <c r="D6" s="164"/>
    </row>
    <row r="7" spans="1:4" s="5" customFormat="1" ht="16.95" customHeight="1" x14ac:dyDescent="0.25">
      <c r="A7" s="39" t="s">
        <v>240</v>
      </c>
      <c r="B7" s="4" t="s">
        <v>11</v>
      </c>
      <c r="C7" s="18">
        <v>13</v>
      </c>
      <c r="D7" s="164"/>
    </row>
    <row r="8" spans="1:4" s="5" customFormat="1" ht="16.95" customHeight="1" x14ac:dyDescent="0.25">
      <c r="A8" s="35" t="s">
        <v>589</v>
      </c>
      <c r="B8" s="4"/>
      <c r="C8" s="18"/>
      <c r="D8" s="164"/>
    </row>
    <row r="9" spans="1:4" s="5" customFormat="1" ht="16.95" customHeight="1" x14ac:dyDescent="0.25">
      <c r="A9" s="35" t="s">
        <v>232</v>
      </c>
      <c r="B9" s="18" t="s">
        <v>15</v>
      </c>
      <c r="C9" s="18">
        <v>3</v>
      </c>
      <c r="D9" s="164"/>
    </row>
    <row r="10" spans="1:4" s="5" customFormat="1" ht="16.95" customHeight="1" x14ac:dyDescent="0.25">
      <c r="A10" s="39" t="s">
        <v>695</v>
      </c>
      <c r="B10" s="4" t="s">
        <v>15</v>
      </c>
      <c r="C10" s="18">
        <v>1</v>
      </c>
      <c r="D10" s="164"/>
    </row>
    <row r="11" spans="1:4" s="5" customFormat="1" ht="16.95" customHeight="1" x14ac:dyDescent="0.25">
      <c r="A11" s="35" t="s">
        <v>233</v>
      </c>
      <c r="B11" s="18" t="s">
        <v>15</v>
      </c>
      <c r="C11" s="18">
        <v>2</v>
      </c>
      <c r="D11" s="164"/>
    </row>
    <row r="12" spans="1:4" s="5" customFormat="1" ht="16.95" customHeight="1" x14ac:dyDescent="0.25">
      <c r="A12" s="39" t="s">
        <v>431</v>
      </c>
      <c r="B12" s="18" t="s">
        <v>15</v>
      </c>
      <c r="C12" s="18">
        <v>4</v>
      </c>
      <c r="D12" s="164"/>
    </row>
    <row r="13" spans="1:4" s="33" customFormat="1" ht="16.95" customHeight="1" x14ac:dyDescent="0.25">
      <c r="A13" s="42" t="s">
        <v>638</v>
      </c>
      <c r="B13" s="18" t="s">
        <v>15</v>
      </c>
      <c r="C13" s="32">
        <v>1</v>
      </c>
      <c r="D13" s="164"/>
    </row>
    <row r="14" spans="1:4" s="5" customFormat="1" ht="16.95" customHeight="1" x14ac:dyDescent="0.25">
      <c r="A14" s="35" t="s">
        <v>234</v>
      </c>
      <c r="B14" s="18" t="s">
        <v>15</v>
      </c>
      <c r="C14" s="18">
        <v>2</v>
      </c>
      <c r="D14" s="164"/>
    </row>
    <row r="15" spans="1:4" s="5" customFormat="1" ht="16.95" customHeight="1" x14ac:dyDescent="0.25">
      <c r="A15" s="35" t="s">
        <v>235</v>
      </c>
      <c r="B15" s="18" t="s">
        <v>15</v>
      </c>
      <c r="C15" s="18">
        <v>1</v>
      </c>
      <c r="D15" s="164"/>
    </row>
    <row r="16" spans="1:4" s="5" customFormat="1" ht="16.95" customHeight="1" x14ac:dyDescent="0.25">
      <c r="A16" s="35" t="s">
        <v>236</v>
      </c>
      <c r="B16" s="18" t="s">
        <v>15</v>
      </c>
      <c r="C16" s="18">
        <v>2</v>
      </c>
      <c r="D16" s="164"/>
    </row>
    <row r="17" spans="1:4" s="5" customFormat="1" ht="16.95" customHeight="1" x14ac:dyDescent="0.25">
      <c r="A17" s="35" t="s">
        <v>237</v>
      </c>
      <c r="B17" s="18" t="s">
        <v>15</v>
      </c>
      <c r="C17" s="18">
        <v>4</v>
      </c>
      <c r="D17" s="164"/>
    </row>
    <row r="18" spans="1:4" s="5" customFormat="1" ht="16.95" customHeight="1" x14ac:dyDescent="0.25">
      <c r="A18" s="39" t="s">
        <v>432</v>
      </c>
      <c r="B18" s="18" t="s">
        <v>15</v>
      </c>
      <c r="C18" s="18">
        <v>1</v>
      </c>
      <c r="D18" s="164"/>
    </row>
    <row r="19" spans="1:4" s="5" customFormat="1" ht="16.95" customHeight="1" x14ac:dyDescent="0.25">
      <c r="A19" s="39" t="s">
        <v>433</v>
      </c>
      <c r="B19" s="18" t="s">
        <v>15</v>
      </c>
      <c r="C19" s="18">
        <v>1</v>
      </c>
      <c r="D19" s="164"/>
    </row>
    <row r="20" spans="1:4" s="5" customFormat="1" ht="16.95" customHeight="1" x14ac:dyDescent="0.25">
      <c r="A20" s="39" t="s">
        <v>434</v>
      </c>
      <c r="B20" s="18" t="s">
        <v>15</v>
      </c>
      <c r="C20" s="18">
        <v>1</v>
      </c>
      <c r="D20" s="164"/>
    </row>
    <row r="21" spans="1:4" s="5" customFormat="1" ht="16.95" customHeight="1" x14ac:dyDescent="0.3">
      <c r="A21" s="35" t="s">
        <v>238</v>
      </c>
      <c r="B21" s="18" t="s">
        <v>15</v>
      </c>
      <c r="C21" s="18">
        <v>2</v>
      </c>
      <c r="D21" s="164"/>
    </row>
    <row r="22" spans="1:4" s="5" customFormat="1" ht="16.95" customHeight="1" x14ac:dyDescent="0.25">
      <c r="A22" s="35" t="s">
        <v>239</v>
      </c>
      <c r="B22" s="18" t="s">
        <v>15</v>
      </c>
      <c r="C22" s="18">
        <v>2</v>
      </c>
      <c r="D22" s="164"/>
    </row>
    <row r="23" spans="1:4" s="5" customFormat="1" ht="16.95" customHeight="1" x14ac:dyDescent="0.25">
      <c r="A23" s="39" t="s">
        <v>637</v>
      </c>
      <c r="B23" s="18" t="s">
        <v>15</v>
      </c>
      <c r="C23" s="18">
        <v>2</v>
      </c>
      <c r="D23" s="164"/>
    </row>
    <row r="24" spans="1:4" s="5" customFormat="1" ht="16.95" customHeight="1" x14ac:dyDescent="0.25">
      <c r="A24" s="39" t="s">
        <v>430</v>
      </c>
      <c r="B24" s="18" t="s">
        <v>15</v>
      </c>
      <c r="C24" s="18">
        <v>1</v>
      </c>
      <c r="D24" s="164"/>
    </row>
    <row r="25" spans="1:4" s="5" customFormat="1" ht="16.95" customHeight="1" x14ac:dyDescent="0.25">
      <c r="A25" s="35" t="s">
        <v>100</v>
      </c>
      <c r="B25" s="18" t="s">
        <v>15</v>
      </c>
      <c r="C25" s="18">
        <v>1</v>
      </c>
      <c r="D25" s="164"/>
    </row>
    <row r="26" spans="1:4" s="5" customFormat="1" ht="16.95" customHeight="1" x14ac:dyDescent="0.25">
      <c r="A26" s="35" t="s">
        <v>101</v>
      </c>
      <c r="B26" s="4" t="s">
        <v>20</v>
      </c>
      <c r="C26" s="18">
        <v>1</v>
      </c>
      <c r="D26" s="164"/>
    </row>
    <row r="27" spans="1:4" s="5" customFormat="1" ht="16.95" customHeight="1" x14ac:dyDescent="0.25">
      <c r="A27" s="35" t="s">
        <v>104</v>
      </c>
      <c r="B27" s="4" t="s">
        <v>11</v>
      </c>
      <c r="C27" s="18">
        <v>1</v>
      </c>
      <c r="D27" s="164"/>
    </row>
    <row r="28" spans="1:4" s="5" customFormat="1" ht="16.95" customHeight="1" x14ac:dyDescent="0.25">
      <c r="A28" s="35" t="s">
        <v>241</v>
      </c>
      <c r="B28" s="4" t="s">
        <v>102</v>
      </c>
      <c r="C28" s="18">
        <v>15</v>
      </c>
      <c r="D28" s="164"/>
    </row>
    <row r="29" spans="1:4" s="5" customFormat="1" ht="16.95" customHeight="1" x14ac:dyDescent="0.25">
      <c r="A29" s="35" t="s">
        <v>639</v>
      </c>
      <c r="B29" s="4" t="s">
        <v>102</v>
      </c>
      <c r="C29" s="18">
        <v>2</v>
      </c>
      <c r="D29" s="164"/>
    </row>
    <row r="30" spans="1:4" s="5" customFormat="1" ht="16.95" customHeight="1" x14ac:dyDescent="0.25">
      <c r="A30" s="35" t="s">
        <v>242</v>
      </c>
      <c r="B30" s="4" t="s">
        <v>15</v>
      </c>
      <c r="C30" s="18">
        <v>2</v>
      </c>
      <c r="D30" s="164"/>
    </row>
    <row r="31" spans="1:4" s="5" customFormat="1" ht="16.95" customHeight="1" x14ac:dyDescent="0.25">
      <c r="A31" s="39" t="s">
        <v>435</v>
      </c>
      <c r="B31" s="18" t="s">
        <v>15</v>
      </c>
      <c r="C31" s="18">
        <v>1</v>
      </c>
      <c r="D31" s="164"/>
    </row>
    <row r="32" spans="1:4" s="5" customFormat="1" ht="16.95" customHeight="1" x14ac:dyDescent="0.25">
      <c r="A32" s="35" t="s">
        <v>243</v>
      </c>
      <c r="B32" s="4" t="s">
        <v>15</v>
      </c>
      <c r="C32" s="18">
        <v>2</v>
      </c>
      <c r="D32" s="164"/>
    </row>
    <row r="33" spans="1:4" s="5" customFormat="1" ht="16.95" customHeight="1" x14ac:dyDescent="0.25">
      <c r="A33" s="35" t="s">
        <v>244</v>
      </c>
      <c r="B33" s="4" t="s">
        <v>15</v>
      </c>
      <c r="C33" s="18">
        <v>2</v>
      </c>
      <c r="D33" s="164"/>
    </row>
    <row r="34" spans="1:4" s="5" customFormat="1" ht="16.95" customHeight="1" x14ac:dyDescent="0.25">
      <c r="A34" s="35" t="s">
        <v>245</v>
      </c>
      <c r="B34" s="4" t="s">
        <v>15</v>
      </c>
      <c r="C34" s="18">
        <v>1</v>
      </c>
      <c r="D34" s="164"/>
    </row>
    <row r="35" spans="1:4" s="5" customFormat="1" ht="16.95" customHeight="1" x14ac:dyDescent="0.25">
      <c r="A35" s="39" t="s">
        <v>436</v>
      </c>
      <c r="B35" s="4" t="s">
        <v>15</v>
      </c>
      <c r="C35" s="18">
        <v>1</v>
      </c>
      <c r="D35" s="164"/>
    </row>
    <row r="36" spans="1:4" s="5" customFormat="1" ht="16.95" customHeight="1" x14ac:dyDescent="0.25">
      <c r="A36" s="35" t="s">
        <v>246</v>
      </c>
      <c r="B36" s="4" t="s">
        <v>371</v>
      </c>
      <c r="C36" s="18">
        <v>5</v>
      </c>
      <c r="D36" s="164"/>
    </row>
    <row r="37" spans="1:4" s="5" customFormat="1" ht="16.95" customHeight="1" thickBot="1" x14ac:dyDescent="0.3">
      <c r="A37" s="36"/>
      <c r="B37" s="15"/>
      <c r="C37" s="20"/>
      <c r="D37" s="92"/>
    </row>
    <row r="38" spans="1:4" s="5" customFormat="1" ht="16.95" customHeight="1" thickBot="1" x14ac:dyDescent="0.3">
      <c r="A38" s="136" t="s">
        <v>588</v>
      </c>
      <c r="B38" s="130"/>
      <c r="C38" s="130"/>
      <c r="D38" s="131"/>
    </row>
    <row r="39" spans="1:4" s="5" customFormat="1" ht="16.95" customHeight="1" x14ac:dyDescent="0.25">
      <c r="A39" s="35" t="s">
        <v>232</v>
      </c>
      <c r="B39" s="4" t="s">
        <v>15</v>
      </c>
      <c r="C39" s="18">
        <v>2</v>
      </c>
      <c r="D39" s="164"/>
    </row>
    <row r="40" spans="1:4" s="5" customFormat="1" ht="16.95" customHeight="1" x14ac:dyDescent="0.25">
      <c r="A40" s="39" t="s">
        <v>431</v>
      </c>
      <c r="B40" s="4" t="s">
        <v>15</v>
      </c>
      <c r="C40" s="18">
        <v>1</v>
      </c>
      <c r="D40" s="164"/>
    </row>
    <row r="41" spans="1:4" s="5" customFormat="1" ht="16.95" customHeight="1" x14ac:dyDescent="0.25">
      <c r="A41" s="35" t="s">
        <v>589</v>
      </c>
      <c r="B41" s="4" t="s">
        <v>15</v>
      </c>
      <c r="C41" s="18">
        <v>1</v>
      </c>
      <c r="D41" s="164"/>
    </row>
    <row r="42" spans="1:4" s="5" customFormat="1" ht="16.95" customHeight="1" x14ac:dyDescent="0.25">
      <c r="A42" s="35" t="s">
        <v>590</v>
      </c>
      <c r="B42" s="4" t="s">
        <v>15</v>
      </c>
      <c r="C42" s="18">
        <v>1</v>
      </c>
      <c r="D42" s="164"/>
    </row>
    <row r="43" spans="1:4" s="5" customFormat="1" ht="16.95" customHeight="1" x14ac:dyDescent="0.25">
      <c r="A43" s="35" t="s">
        <v>1177</v>
      </c>
      <c r="B43" s="4" t="s">
        <v>699</v>
      </c>
      <c r="C43" s="18">
        <v>15</v>
      </c>
      <c r="D43" s="164"/>
    </row>
    <row r="44" spans="1:4" s="5" customFormat="1" ht="16.95" customHeight="1" x14ac:dyDescent="0.25">
      <c r="A44" s="35" t="s">
        <v>100</v>
      </c>
      <c r="B44" s="4" t="s">
        <v>15</v>
      </c>
      <c r="C44" s="18">
        <v>1</v>
      </c>
      <c r="D44" s="164"/>
    </row>
    <row r="45" spans="1:4" s="5" customFormat="1" ht="16.95" customHeight="1" x14ac:dyDescent="0.25">
      <c r="A45" s="35" t="s">
        <v>101</v>
      </c>
      <c r="B45" s="4" t="s">
        <v>12</v>
      </c>
      <c r="C45" s="18">
        <v>2</v>
      </c>
      <c r="D45" s="164"/>
    </row>
    <row r="46" spans="1:4" s="5" customFormat="1" ht="16.95" customHeight="1" x14ac:dyDescent="0.25">
      <c r="A46" s="35" t="s">
        <v>591</v>
      </c>
      <c r="B46" s="4" t="s">
        <v>15</v>
      </c>
      <c r="C46" s="18">
        <v>1</v>
      </c>
      <c r="D46" s="164"/>
    </row>
    <row r="47" spans="1:4" s="5" customFormat="1" ht="16.95" customHeight="1" x14ac:dyDescent="0.25">
      <c r="A47" s="39" t="s">
        <v>592</v>
      </c>
      <c r="B47" s="4" t="s">
        <v>15</v>
      </c>
      <c r="C47" s="18">
        <v>1</v>
      </c>
      <c r="D47" s="164"/>
    </row>
    <row r="48" spans="1:4" s="5" customFormat="1" ht="16.95" customHeight="1" thickBot="1" x14ac:dyDescent="0.3">
      <c r="A48" s="35"/>
      <c r="B48" s="4"/>
      <c r="C48" s="18"/>
      <c r="D48" s="91"/>
    </row>
    <row r="49" spans="1:4" s="8" customFormat="1" ht="16.95" customHeight="1" thickBot="1" x14ac:dyDescent="0.3">
      <c r="A49" s="129" t="s">
        <v>113</v>
      </c>
      <c r="B49" s="130"/>
      <c r="C49" s="130"/>
      <c r="D49" s="131"/>
    </row>
    <row r="50" spans="1:4" s="5" customFormat="1" ht="16.95" customHeight="1" x14ac:dyDescent="0.25">
      <c r="A50" s="37" t="s">
        <v>713</v>
      </c>
      <c r="B50" s="6" t="s">
        <v>15</v>
      </c>
      <c r="C50" s="17">
        <v>17</v>
      </c>
      <c r="D50" s="165"/>
    </row>
    <row r="51" spans="1:4" s="5" customFormat="1" ht="16.95" customHeight="1" x14ac:dyDescent="0.25">
      <c r="A51" s="37" t="s">
        <v>640</v>
      </c>
      <c r="B51" s="6" t="s">
        <v>15</v>
      </c>
      <c r="C51" s="17">
        <v>2</v>
      </c>
      <c r="D51" s="165"/>
    </row>
    <row r="52" spans="1:4" s="5" customFormat="1" ht="16.95" customHeight="1" x14ac:dyDescent="0.25">
      <c r="A52" s="37" t="s">
        <v>187</v>
      </c>
      <c r="B52" s="6" t="s">
        <v>15</v>
      </c>
      <c r="C52" s="18">
        <v>1</v>
      </c>
      <c r="D52" s="164"/>
    </row>
    <row r="53" spans="1:4" s="5" customFormat="1" ht="16.95" customHeight="1" x14ac:dyDescent="0.25">
      <c r="A53" s="35" t="s">
        <v>516</v>
      </c>
      <c r="B53" s="6" t="s">
        <v>15</v>
      </c>
      <c r="C53" s="18">
        <v>2</v>
      </c>
      <c r="D53" s="164"/>
    </row>
    <row r="54" spans="1:4" s="5" customFormat="1" ht="16.95" customHeight="1" x14ac:dyDescent="0.25">
      <c r="A54" s="41" t="s">
        <v>575</v>
      </c>
      <c r="B54" s="4" t="s">
        <v>15</v>
      </c>
      <c r="C54" s="18">
        <v>5</v>
      </c>
      <c r="D54" s="164"/>
    </row>
    <row r="55" spans="1:4" s="5" customFormat="1" ht="16.95" customHeight="1" x14ac:dyDescent="0.25">
      <c r="A55" s="41" t="s">
        <v>681</v>
      </c>
      <c r="B55" s="6" t="s">
        <v>15</v>
      </c>
      <c r="C55" s="18">
        <v>5</v>
      </c>
      <c r="D55" s="164"/>
    </row>
    <row r="56" spans="1:4" s="5" customFormat="1" ht="16.95" customHeight="1" x14ac:dyDescent="0.25">
      <c r="A56" s="35" t="s">
        <v>577</v>
      </c>
      <c r="B56" s="6" t="s">
        <v>15</v>
      </c>
      <c r="C56" s="18">
        <v>5</v>
      </c>
      <c r="D56" s="164"/>
    </row>
    <row r="57" spans="1:4" s="5" customFormat="1" ht="16.95" customHeight="1" x14ac:dyDescent="0.25">
      <c r="A57" s="35" t="s">
        <v>714</v>
      </c>
      <c r="B57" s="6" t="s">
        <v>15</v>
      </c>
      <c r="C57" s="18">
        <v>7</v>
      </c>
      <c r="D57" s="164"/>
    </row>
    <row r="58" spans="1:4" s="5" customFormat="1" ht="16.95" customHeight="1" x14ac:dyDescent="0.25">
      <c r="A58" s="35" t="s">
        <v>680</v>
      </c>
      <c r="B58" s="6" t="s">
        <v>15</v>
      </c>
      <c r="C58" s="18">
        <v>2</v>
      </c>
      <c r="D58" s="164"/>
    </row>
    <row r="59" spans="1:4" s="5" customFormat="1" ht="16.95" customHeight="1" x14ac:dyDescent="0.25">
      <c r="A59" s="35" t="s">
        <v>641</v>
      </c>
      <c r="B59" s="6" t="s">
        <v>15</v>
      </c>
      <c r="C59" s="18">
        <v>7</v>
      </c>
      <c r="D59" s="164"/>
    </row>
    <row r="60" spans="1:4" s="5" customFormat="1" ht="16.95" customHeight="1" x14ac:dyDescent="0.25">
      <c r="A60" s="35" t="s">
        <v>715</v>
      </c>
      <c r="B60" s="6" t="s">
        <v>15</v>
      </c>
      <c r="C60" s="18">
        <v>3</v>
      </c>
      <c r="D60" s="164"/>
    </row>
    <row r="61" spans="1:4" s="5" customFormat="1" ht="16.95" customHeight="1" x14ac:dyDescent="0.25">
      <c r="A61" s="35" t="s">
        <v>365</v>
      </c>
      <c r="B61" s="6" t="s">
        <v>15</v>
      </c>
      <c r="C61" s="18">
        <v>28</v>
      </c>
      <c r="D61" s="164"/>
    </row>
    <row r="62" spans="1:4" s="5" customFormat="1" ht="16.95" customHeight="1" x14ac:dyDescent="0.25">
      <c r="A62" s="35" t="s">
        <v>151</v>
      </c>
      <c r="B62" s="6" t="s">
        <v>15</v>
      </c>
      <c r="C62" s="18">
        <v>5</v>
      </c>
      <c r="D62" s="164"/>
    </row>
    <row r="63" spans="1:4" s="5" customFormat="1" ht="16.95" customHeight="1" x14ac:dyDescent="0.25">
      <c r="A63" s="35" t="s">
        <v>115</v>
      </c>
      <c r="B63" s="6" t="s">
        <v>15</v>
      </c>
      <c r="C63" s="18">
        <v>1</v>
      </c>
      <c r="D63" s="164"/>
    </row>
    <row r="64" spans="1:4" s="5" customFormat="1" ht="16.95" customHeight="1" x14ac:dyDescent="0.25">
      <c r="A64" s="35" t="s">
        <v>614</v>
      </c>
      <c r="B64" s="6" t="s">
        <v>15</v>
      </c>
      <c r="C64" s="18">
        <v>4</v>
      </c>
      <c r="D64" s="164"/>
    </row>
    <row r="65" spans="1:4" s="5" customFormat="1" ht="16.95" customHeight="1" x14ac:dyDescent="0.25">
      <c r="A65" s="35" t="s">
        <v>635</v>
      </c>
      <c r="B65" s="6" t="s">
        <v>15</v>
      </c>
      <c r="C65" s="18">
        <v>1</v>
      </c>
      <c r="D65" s="164"/>
    </row>
    <row r="66" spans="1:4" s="5" customFormat="1" ht="16.95" customHeight="1" x14ac:dyDescent="0.25">
      <c r="A66" s="35" t="s">
        <v>576</v>
      </c>
      <c r="B66" s="6" t="s">
        <v>15</v>
      </c>
      <c r="C66" s="18">
        <v>25</v>
      </c>
      <c r="D66" s="164"/>
    </row>
    <row r="67" spans="1:4" s="5" customFormat="1" ht="16.95" customHeight="1" x14ac:dyDescent="0.25">
      <c r="A67" s="35" t="s">
        <v>126</v>
      </c>
      <c r="B67" s="6" t="s">
        <v>15</v>
      </c>
      <c r="C67" s="18">
        <v>1</v>
      </c>
      <c r="D67" s="164"/>
    </row>
    <row r="68" spans="1:4" s="5" customFormat="1" ht="16.95" customHeight="1" x14ac:dyDescent="0.25">
      <c r="A68" s="35" t="s">
        <v>114</v>
      </c>
      <c r="B68" s="4" t="s">
        <v>15</v>
      </c>
      <c r="C68" s="18">
        <v>3</v>
      </c>
      <c r="D68" s="164"/>
    </row>
    <row r="69" spans="1:4" s="5" customFormat="1" ht="16.95" customHeight="1" x14ac:dyDescent="0.25">
      <c r="A69" s="36" t="s">
        <v>205</v>
      </c>
      <c r="B69" s="4" t="s">
        <v>15</v>
      </c>
      <c r="C69" s="18">
        <v>9</v>
      </c>
      <c r="D69" s="164"/>
    </row>
    <row r="70" spans="1:4" s="8" customFormat="1" ht="16.95" customHeight="1" thickBot="1" x14ac:dyDescent="0.3">
      <c r="A70" s="48"/>
      <c r="B70" s="26"/>
      <c r="C70" s="26"/>
      <c r="D70" s="100"/>
    </row>
    <row r="71" spans="1:4" s="5" customFormat="1" ht="26.85" customHeight="1" thickBot="1" x14ac:dyDescent="0.3">
      <c r="A71" s="666" t="s">
        <v>980</v>
      </c>
      <c r="B71" s="667"/>
      <c r="C71" s="7"/>
      <c r="D71" s="99">
        <f>SUM(D3:D70)</f>
        <v>0</v>
      </c>
    </row>
  </sheetData>
  <mergeCells count="3">
    <mergeCell ref="A2:D2"/>
    <mergeCell ref="A1:D1"/>
    <mergeCell ref="A71:B71"/>
  </mergeCells>
  <conditionalFormatting sqref="A4:D70">
    <cfRule type="expression" dxfId="81" priority="4">
      <formula>NOT(ISBLANK($D4))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1" manualBreakCount="1">
    <brk id="4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09FA-3409-4969-BA78-4FD364185927}">
  <sheetPr codeName="Sheet8">
    <tabColor theme="3" tint="0.79998168889431442"/>
  </sheetPr>
  <dimension ref="A1:E71"/>
  <sheetViews>
    <sheetView zoomScaleNormal="100" workbookViewId="0">
      <selection activeCell="D5" sqref="D5"/>
    </sheetView>
  </sheetViews>
  <sheetFormatPr defaultColWidth="9.109375" defaultRowHeight="13.2" x14ac:dyDescent="0.25"/>
  <cols>
    <col min="1" max="1" width="39.88671875" style="1" customWidth="1"/>
    <col min="2" max="2" width="11.88671875" style="1" customWidth="1"/>
    <col min="3" max="3" width="8.5546875" style="1" hidden="1" customWidth="1"/>
    <col min="4" max="4" width="9.88671875" style="98" bestFit="1" customWidth="1"/>
    <col min="5" max="16384" width="9.109375" style="1"/>
  </cols>
  <sheetData>
    <row r="1" spans="1:5" s="8" customFormat="1" ht="16.2" customHeight="1" x14ac:dyDescent="0.25">
      <c r="A1" s="663" t="s">
        <v>983</v>
      </c>
      <c r="B1" s="668"/>
      <c r="C1" s="668"/>
      <c r="D1" s="668"/>
    </row>
    <row r="2" spans="1:5" s="8" customFormat="1" ht="27" customHeight="1" thickBot="1" x14ac:dyDescent="0.3">
      <c r="A2" s="654" t="s">
        <v>987</v>
      </c>
      <c r="B2" s="655"/>
      <c r="C2" s="655"/>
      <c r="D2" s="655"/>
    </row>
    <row r="3" spans="1:5" s="9" customFormat="1" ht="35.1" customHeight="1" thickBot="1" x14ac:dyDescent="0.35">
      <c r="A3" s="53" t="s">
        <v>1</v>
      </c>
      <c r="B3" s="54" t="s">
        <v>0</v>
      </c>
      <c r="C3" s="38" t="s">
        <v>5</v>
      </c>
      <c r="D3" s="96" t="s">
        <v>981</v>
      </c>
    </row>
    <row r="4" spans="1:5" s="5" customFormat="1" ht="16.95" customHeight="1" thickBot="1" x14ac:dyDescent="0.3">
      <c r="A4" s="129" t="s">
        <v>529</v>
      </c>
      <c r="B4" s="130"/>
      <c r="C4" s="130"/>
      <c r="D4" s="131"/>
    </row>
    <row r="5" spans="1:5" s="5" customFormat="1" ht="16.95" customHeight="1" x14ac:dyDescent="0.25">
      <c r="A5" s="43" t="s">
        <v>512</v>
      </c>
      <c r="B5" s="20" t="s">
        <v>15</v>
      </c>
      <c r="C5" s="20">
        <v>1</v>
      </c>
      <c r="D5" s="166"/>
      <c r="E5" s="23"/>
    </row>
    <row r="6" spans="1:5" s="5" customFormat="1" ht="16.95" customHeight="1" x14ac:dyDescent="0.25">
      <c r="A6" s="39" t="s">
        <v>225</v>
      </c>
      <c r="B6" s="18" t="s">
        <v>15</v>
      </c>
      <c r="C6" s="18">
        <v>1</v>
      </c>
      <c r="D6" s="164"/>
      <c r="E6" s="23"/>
    </row>
    <row r="7" spans="1:5" s="5" customFormat="1" ht="16.95" customHeight="1" x14ac:dyDescent="0.25">
      <c r="A7" s="39" t="s">
        <v>226</v>
      </c>
      <c r="B7" s="18" t="s">
        <v>15</v>
      </c>
      <c r="C7" s="18">
        <v>24</v>
      </c>
      <c r="D7" s="164"/>
      <c r="E7" s="23"/>
    </row>
    <row r="8" spans="1:5" s="5" customFormat="1" ht="16.95" customHeight="1" x14ac:dyDescent="0.25">
      <c r="A8" s="39" t="s">
        <v>694</v>
      </c>
      <c r="B8" s="18" t="s">
        <v>15</v>
      </c>
      <c r="C8" s="18">
        <v>20</v>
      </c>
      <c r="D8" s="164"/>
    </row>
    <row r="9" spans="1:5" s="5" customFormat="1" ht="16.95" customHeight="1" x14ac:dyDescent="0.25">
      <c r="A9" s="39" t="s">
        <v>494</v>
      </c>
      <c r="B9" s="18" t="s">
        <v>15</v>
      </c>
      <c r="C9" s="18">
        <v>14</v>
      </c>
      <c r="D9" s="164"/>
      <c r="E9" s="23"/>
    </row>
    <row r="10" spans="1:5" s="5" customFormat="1" ht="16.95" customHeight="1" x14ac:dyDescent="0.25">
      <c r="A10" s="39" t="s">
        <v>497</v>
      </c>
      <c r="B10" s="18" t="s">
        <v>15</v>
      </c>
      <c r="C10" s="18">
        <v>14</v>
      </c>
      <c r="D10" s="164"/>
      <c r="E10" s="23"/>
    </row>
    <row r="11" spans="1:5" s="5" customFormat="1" ht="16.95" customHeight="1" x14ac:dyDescent="0.25">
      <c r="A11" s="39" t="s">
        <v>484</v>
      </c>
      <c r="B11" s="18" t="s">
        <v>15</v>
      </c>
      <c r="C11" s="18">
        <v>8</v>
      </c>
      <c r="D11" s="164"/>
      <c r="E11" s="23"/>
    </row>
    <row r="12" spans="1:5" s="5" customFormat="1" ht="16.95" customHeight="1" x14ac:dyDescent="0.25">
      <c r="A12" s="44" t="s">
        <v>585</v>
      </c>
      <c r="B12" s="19" t="s">
        <v>15</v>
      </c>
      <c r="C12" s="19">
        <v>16</v>
      </c>
      <c r="D12" s="164"/>
      <c r="E12" s="23"/>
    </row>
    <row r="13" spans="1:5" s="5" customFormat="1" ht="16.95" customHeight="1" x14ac:dyDescent="0.25">
      <c r="A13" s="45" t="s">
        <v>485</v>
      </c>
      <c r="B13" s="19" t="s">
        <v>15</v>
      </c>
      <c r="C13" s="19">
        <v>6</v>
      </c>
      <c r="D13" s="164"/>
    </row>
    <row r="14" spans="1:5" s="5" customFormat="1" ht="16.95" customHeight="1" thickBot="1" x14ac:dyDescent="0.3">
      <c r="A14" s="40" t="s">
        <v>486</v>
      </c>
      <c r="B14" s="18" t="s">
        <v>15</v>
      </c>
      <c r="C14" s="18">
        <v>6</v>
      </c>
      <c r="D14" s="164"/>
    </row>
    <row r="15" spans="1:5" s="5" customFormat="1" ht="16.95" customHeight="1" thickBot="1" x14ac:dyDescent="0.3">
      <c r="A15" s="129" t="s">
        <v>531</v>
      </c>
      <c r="B15" s="132"/>
      <c r="C15" s="132"/>
      <c r="D15" s="132"/>
      <c r="E15" s="23"/>
    </row>
    <row r="16" spans="1:5" s="5" customFormat="1" ht="16.95" customHeight="1" x14ac:dyDescent="0.25">
      <c r="A16" s="46" t="s">
        <v>504</v>
      </c>
      <c r="B16" s="17" t="s">
        <v>15</v>
      </c>
      <c r="C16" s="17">
        <v>3</v>
      </c>
      <c r="D16" s="165"/>
      <c r="E16" s="23"/>
    </row>
    <row r="17" spans="1:5" s="5" customFormat="1" ht="16.95" customHeight="1" x14ac:dyDescent="0.25">
      <c r="A17" s="39" t="s">
        <v>550</v>
      </c>
      <c r="B17" s="19" t="s">
        <v>15</v>
      </c>
      <c r="C17" s="18">
        <v>2</v>
      </c>
      <c r="D17" s="164"/>
      <c r="E17" s="23"/>
    </row>
    <row r="18" spans="1:5" s="5" customFormat="1" ht="16.95" customHeight="1" x14ac:dyDescent="0.25">
      <c r="A18" s="35" t="s">
        <v>552</v>
      </c>
      <c r="B18" s="4" t="s">
        <v>15</v>
      </c>
      <c r="C18" s="4">
        <v>1</v>
      </c>
      <c r="D18" s="164"/>
    </row>
    <row r="19" spans="1:5" s="5" customFormat="1" ht="16.95" customHeight="1" x14ac:dyDescent="0.25">
      <c r="A19" s="39" t="s">
        <v>508</v>
      </c>
      <c r="B19" s="18" t="s">
        <v>15</v>
      </c>
      <c r="C19" s="18">
        <v>2</v>
      </c>
      <c r="D19" s="164"/>
      <c r="E19" s="23"/>
    </row>
    <row r="20" spans="1:5" s="5" customFormat="1" ht="16.95" customHeight="1" x14ac:dyDescent="0.25">
      <c r="A20" s="39" t="s">
        <v>551</v>
      </c>
      <c r="B20" s="18" t="s">
        <v>15</v>
      </c>
      <c r="C20" s="18">
        <v>2</v>
      </c>
      <c r="D20" s="164"/>
      <c r="E20" s="23"/>
    </row>
    <row r="21" spans="1:5" s="5" customFormat="1" ht="16.95" customHeight="1" thickBot="1" x14ac:dyDescent="0.3">
      <c r="A21" s="43"/>
      <c r="B21" s="20"/>
      <c r="C21" s="20"/>
      <c r="D21" s="101"/>
      <c r="E21" s="23"/>
    </row>
    <row r="22" spans="1:5" s="5" customFormat="1" ht="16.95" customHeight="1" thickBot="1" x14ac:dyDescent="0.3">
      <c r="A22" s="129" t="s">
        <v>573</v>
      </c>
      <c r="B22" s="132"/>
      <c r="C22" s="132"/>
      <c r="D22" s="132"/>
      <c r="E22" s="23"/>
    </row>
    <row r="23" spans="1:5" s="5" customFormat="1" ht="16.95" customHeight="1" x14ac:dyDescent="0.25">
      <c r="A23" s="39" t="s">
        <v>574</v>
      </c>
      <c r="B23" s="17" t="s">
        <v>15</v>
      </c>
      <c r="C23" s="17">
        <v>7</v>
      </c>
      <c r="D23" s="165"/>
      <c r="E23" s="23"/>
    </row>
    <row r="24" spans="1:5" s="5" customFormat="1" ht="16.95" customHeight="1" x14ac:dyDescent="0.25">
      <c r="A24" s="39" t="s">
        <v>607</v>
      </c>
      <c r="B24" s="17" t="s">
        <v>15</v>
      </c>
      <c r="C24" s="17">
        <v>25</v>
      </c>
      <c r="D24" s="165"/>
      <c r="E24" s="23"/>
    </row>
    <row r="25" spans="1:5" s="5" customFormat="1" ht="16.95" customHeight="1" x14ac:dyDescent="0.25">
      <c r="A25" s="39" t="s">
        <v>656</v>
      </c>
      <c r="B25" s="17" t="s">
        <v>15</v>
      </c>
      <c r="C25" s="17">
        <v>2</v>
      </c>
      <c r="D25" s="165"/>
      <c r="E25" s="23"/>
    </row>
    <row r="26" spans="1:5" s="5" customFormat="1" ht="16.95" customHeight="1" x14ac:dyDescent="0.25">
      <c r="A26" s="39" t="s">
        <v>657</v>
      </c>
      <c r="B26" s="17" t="s">
        <v>15</v>
      </c>
      <c r="C26" s="17">
        <v>4</v>
      </c>
      <c r="D26" s="165"/>
      <c r="E26" s="23"/>
    </row>
    <row r="27" spans="1:5" s="5" customFormat="1" ht="16.95" customHeight="1" x14ac:dyDescent="0.25">
      <c r="A27" s="35" t="s">
        <v>658</v>
      </c>
      <c r="B27" s="4" t="s">
        <v>15</v>
      </c>
      <c r="C27" s="4">
        <v>4</v>
      </c>
      <c r="D27" s="164"/>
    </row>
    <row r="28" spans="1:5" s="5" customFormat="1" ht="16.95" customHeight="1" x14ac:dyDescent="0.25">
      <c r="A28" s="35" t="s">
        <v>610</v>
      </c>
      <c r="B28" s="4" t="s">
        <v>7</v>
      </c>
      <c r="C28" s="4">
        <v>32</v>
      </c>
      <c r="D28" s="164"/>
    </row>
    <row r="29" spans="1:5" s="5" customFormat="1" ht="16.95" customHeight="1" x14ac:dyDescent="0.25">
      <c r="A29" s="35" t="s">
        <v>572</v>
      </c>
      <c r="B29" s="4" t="s">
        <v>15</v>
      </c>
      <c r="C29" s="4">
        <v>10</v>
      </c>
      <c r="D29" s="164"/>
    </row>
    <row r="30" spans="1:5" s="5" customFormat="1" ht="16.95" customHeight="1" x14ac:dyDescent="0.25">
      <c r="A30" s="39" t="s">
        <v>615</v>
      </c>
      <c r="B30" s="18" t="s">
        <v>644</v>
      </c>
      <c r="C30" s="18">
        <v>20</v>
      </c>
      <c r="D30" s="164"/>
      <c r="E30" s="23"/>
    </row>
    <row r="31" spans="1:5" s="5" customFormat="1" ht="16.95" customHeight="1" thickBot="1" x14ac:dyDescent="0.3">
      <c r="A31" s="39" t="s">
        <v>616</v>
      </c>
      <c r="B31" s="18" t="s">
        <v>644</v>
      </c>
      <c r="C31" s="18">
        <v>12</v>
      </c>
      <c r="D31" s="164"/>
      <c r="E31" s="23"/>
    </row>
    <row r="32" spans="1:5" s="5" customFormat="1" ht="16.95" customHeight="1" thickBot="1" x14ac:dyDescent="0.3">
      <c r="A32" s="129" t="s">
        <v>530</v>
      </c>
      <c r="B32" s="132"/>
      <c r="C32" s="132"/>
      <c r="D32" s="132"/>
      <c r="E32" s="23"/>
    </row>
    <row r="33" spans="1:5" s="5" customFormat="1" ht="16.95" customHeight="1" x14ac:dyDescent="0.25">
      <c r="A33" s="43" t="s">
        <v>688</v>
      </c>
      <c r="B33" s="20" t="s">
        <v>15</v>
      </c>
      <c r="C33" s="20">
        <v>6</v>
      </c>
      <c r="D33" s="166"/>
      <c r="E33" s="23"/>
    </row>
    <row r="34" spans="1:5" s="5" customFormat="1" ht="16.95" customHeight="1" x14ac:dyDescent="0.25">
      <c r="A34" s="39" t="s">
        <v>519</v>
      </c>
      <c r="B34" s="18" t="s">
        <v>15</v>
      </c>
      <c r="C34" s="18">
        <v>6</v>
      </c>
      <c r="D34" s="164"/>
      <c r="E34" s="23"/>
    </row>
    <row r="35" spans="1:5" s="5" customFormat="1" ht="16.95" customHeight="1" x14ac:dyDescent="0.25">
      <c r="A35" s="39" t="s">
        <v>498</v>
      </c>
      <c r="B35" s="18" t="s">
        <v>15</v>
      </c>
      <c r="C35" s="18">
        <v>11</v>
      </c>
      <c r="D35" s="167"/>
      <c r="E35" s="23"/>
    </row>
    <row r="36" spans="1:5" s="5" customFormat="1" ht="16.95" customHeight="1" thickBot="1" x14ac:dyDescent="0.3">
      <c r="A36" s="43"/>
      <c r="B36" s="20"/>
      <c r="C36" s="20"/>
      <c r="D36" s="101"/>
      <c r="E36" s="23"/>
    </row>
    <row r="37" spans="1:5" s="5" customFormat="1" ht="16.95" customHeight="1" thickBot="1" x14ac:dyDescent="0.3">
      <c r="A37" s="129" t="s">
        <v>532</v>
      </c>
      <c r="B37" s="132"/>
      <c r="C37" s="132"/>
      <c r="D37" s="132"/>
      <c r="E37" s="23"/>
    </row>
    <row r="38" spans="1:5" s="5" customFormat="1" ht="16.95" customHeight="1" x14ac:dyDescent="0.25">
      <c r="A38" s="46" t="s">
        <v>548</v>
      </c>
      <c r="B38" s="19" t="s">
        <v>15</v>
      </c>
      <c r="C38" s="18">
        <v>8</v>
      </c>
      <c r="D38" s="164"/>
      <c r="E38" s="23"/>
    </row>
    <row r="39" spans="1:5" s="5" customFormat="1" ht="16.95" customHeight="1" x14ac:dyDescent="0.25">
      <c r="A39" s="39" t="s">
        <v>549</v>
      </c>
      <c r="B39" s="19" t="s">
        <v>15</v>
      </c>
      <c r="C39" s="18">
        <v>6</v>
      </c>
      <c r="D39" s="164"/>
      <c r="E39" s="23"/>
    </row>
    <row r="40" spans="1:5" s="5" customFormat="1" ht="16.95" customHeight="1" x14ac:dyDescent="0.25">
      <c r="A40" s="39" t="s">
        <v>642</v>
      </c>
      <c r="B40" s="19" t="s">
        <v>152</v>
      </c>
      <c r="C40" s="18">
        <v>4</v>
      </c>
      <c r="D40" s="164"/>
      <c r="E40" s="23"/>
    </row>
    <row r="41" spans="1:5" s="5" customFormat="1" ht="16.95" customHeight="1" x14ac:dyDescent="0.25">
      <c r="A41" s="39" t="s">
        <v>643</v>
      </c>
      <c r="B41" s="19" t="s">
        <v>10</v>
      </c>
      <c r="C41" s="18">
        <v>1</v>
      </c>
      <c r="D41" s="164"/>
      <c r="E41" s="23"/>
    </row>
    <row r="42" spans="1:5" s="5" customFormat="1" ht="16.95" customHeight="1" x14ac:dyDescent="0.25">
      <c r="A42" s="39" t="s">
        <v>424</v>
      </c>
      <c r="B42" s="19" t="s">
        <v>3</v>
      </c>
      <c r="C42" s="18">
        <v>17</v>
      </c>
      <c r="D42" s="164"/>
      <c r="E42" s="23"/>
    </row>
    <row r="43" spans="1:5" s="5" customFormat="1" ht="16.95" customHeight="1" x14ac:dyDescent="0.25">
      <c r="A43" s="39" t="s">
        <v>292</v>
      </c>
      <c r="B43" s="18" t="s">
        <v>10</v>
      </c>
      <c r="C43" s="18">
        <v>5</v>
      </c>
      <c r="D43" s="164"/>
    </row>
    <row r="44" spans="1:5" s="5" customFormat="1" ht="16.95" customHeight="1" x14ac:dyDescent="0.25">
      <c r="A44" s="39" t="s">
        <v>425</v>
      </c>
      <c r="B44" s="18" t="s">
        <v>4</v>
      </c>
      <c r="C44" s="18">
        <v>8</v>
      </c>
      <c r="D44" s="164"/>
      <c r="E44" s="23"/>
    </row>
    <row r="45" spans="1:5" s="5" customFormat="1" ht="16.95" customHeight="1" x14ac:dyDescent="0.25">
      <c r="A45" s="39" t="s">
        <v>500</v>
      </c>
      <c r="B45" s="18" t="s">
        <v>15</v>
      </c>
      <c r="C45" s="18">
        <v>5</v>
      </c>
      <c r="D45" s="164"/>
      <c r="E45" s="23"/>
    </row>
    <row r="46" spans="1:5" s="5" customFormat="1" ht="16.95" customHeight="1" x14ac:dyDescent="0.25">
      <c r="A46" s="39" t="s">
        <v>501</v>
      </c>
      <c r="B46" s="18" t="s">
        <v>15</v>
      </c>
      <c r="C46" s="18">
        <v>10</v>
      </c>
      <c r="D46" s="164"/>
      <c r="E46" s="23"/>
    </row>
    <row r="47" spans="1:5" s="5" customFormat="1" ht="16.95" customHeight="1" x14ac:dyDescent="0.25">
      <c r="A47" s="40" t="s">
        <v>426</v>
      </c>
      <c r="B47" s="19" t="s">
        <v>4</v>
      </c>
      <c r="C47" s="18">
        <v>7</v>
      </c>
      <c r="D47" s="168"/>
    </row>
    <row r="48" spans="1:5" s="5" customFormat="1" ht="16.95" customHeight="1" x14ac:dyDescent="0.25">
      <c r="A48" s="40" t="s">
        <v>645</v>
      </c>
      <c r="B48" s="19" t="s">
        <v>15</v>
      </c>
      <c r="C48" s="19">
        <v>1</v>
      </c>
      <c r="D48" s="168"/>
    </row>
    <row r="49" spans="1:5" s="5" customFormat="1" ht="16.95" customHeight="1" x14ac:dyDescent="0.25">
      <c r="A49" s="40" t="s">
        <v>517</v>
      </c>
      <c r="B49" s="19" t="s">
        <v>15</v>
      </c>
      <c r="C49" s="19">
        <v>2</v>
      </c>
      <c r="D49" s="168"/>
    </row>
    <row r="50" spans="1:5" s="5" customFormat="1" ht="16.95" customHeight="1" x14ac:dyDescent="0.25">
      <c r="A50" s="40" t="s">
        <v>518</v>
      </c>
      <c r="B50" s="19" t="s">
        <v>15</v>
      </c>
      <c r="C50" s="19">
        <v>3</v>
      </c>
      <c r="D50" s="168"/>
    </row>
    <row r="51" spans="1:5" s="5" customFormat="1" ht="16.95" customHeight="1" thickBot="1" x14ac:dyDescent="0.3">
      <c r="A51" s="40" t="s">
        <v>606</v>
      </c>
      <c r="B51" s="18" t="s">
        <v>258</v>
      </c>
      <c r="C51" s="18">
        <v>12</v>
      </c>
      <c r="D51" s="164"/>
    </row>
    <row r="52" spans="1:5" s="5" customFormat="1" ht="16.95" customHeight="1" thickBot="1" x14ac:dyDescent="0.3">
      <c r="A52" s="129" t="s">
        <v>1000</v>
      </c>
      <c r="B52" s="132"/>
      <c r="C52" s="132"/>
      <c r="D52" s="132"/>
      <c r="E52" s="23"/>
    </row>
    <row r="53" spans="1:5" s="5" customFormat="1" ht="16.95" customHeight="1" x14ac:dyDescent="0.25">
      <c r="A53" s="46" t="s">
        <v>503</v>
      </c>
      <c r="B53" s="17" t="s">
        <v>15</v>
      </c>
      <c r="C53" s="17">
        <v>13</v>
      </c>
      <c r="D53" s="165"/>
      <c r="E53" s="23"/>
    </row>
    <row r="54" spans="1:5" s="5" customFormat="1" ht="16.95" customHeight="1" x14ac:dyDescent="0.25">
      <c r="A54" s="39" t="s">
        <v>410</v>
      </c>
      <c r="B54" s="18" t="s">
        <v>197</v>
      </c>
      <c r="C54" s="18">
        <v>12</v>
      </c>
      <c r="D54" s="164"/>
      <c r="E54" s="23"/>
    </row>
    <row r="55" spans="1:5" s="5" customFormat="1" ht="16.95" customHeight="1" x14ac:dyDescent="0.25">
      <c r="A55" s="44" t="s">
        <v>482</v>
      </c>
      <c r="B55" s="19" t="s">
        <v>15</v>
      </c>
      <c r="C55" s="18">
        <v>11</v>
      </c>
      <c r="D55" s="164"/>
      <c r="E55" s="23"/>
    </row>
    <row r="56" spans="1:5" s="5" customFormat="1" ht="16.95" customHeight="1" x14ac:dyDescent="0.25">
      <c r="A56" s="39" t="s">
        <v>515</v>
      </c>
      <c r="B56" s="18" t="s">
        <v>15</v>
      </c>
      <c r="C56" s="18">
        <v>1</v>
      </c>
      <c r="D56" s="164"/>
      <c r="E56" s="23"/>
    </row>
    <row r="57" spans="1:5" s="5" customFormat="1" ht="16.95" customHeight="1" x14ac:dyDescent="0.25">
      <c r="A57" s="39" t="s">
        <v>483</v>
      </c>
      <c r="B57" s="18" t="s">
        <v>15</v>
      </c>
      <c r="C57" s="18">
        <v>6</v>
      </c>
      <c r="D57" s="164"/>
    </row>
    <row r="58" spans="1:5" s="5" customFormat="1" ht="16.95" customHeight="1" x14ac:dyDescent="0.25">
      <c r="A58" s="512" t="s">
        <v>193</v>
      </c>
      <c r="B58" s="18" t="s">
        <v>15</v>
      </c>
      <c r="C58" s="18">
        <v>2</v>
      </c>
      <c r="D58" s="164"/>
      <c r="E58" s="23"/>
    </row>
    <row r="59" spans="1:5" s="5" customFormat="1" ht="16.95" customHeight="1" x14ac:dyDescent="0.25">
      <c r="A59" s="39" t="s">
        <v>513</v>
      </c>
      <c r="B59" s="18" t="s">
        <v>15</v>
      </c>
      <c r="C59" s="18">
        <v>2</v>
      </c>
      <c r="D59" s="164"/>
      <c r="E59" s="23"/>
    </row>
    <row r="60" spans="1:5" s="5" customFormat="1" ht="16.95" customHeight="1" x14ac:dyDescent="0.25">
      <c r="A60" s="39" t="s">
        <v>167</v>
      </c>
      <c r="B60" s="18" t="s">
        <v>15</v>
      </c>
      <c r="C60" s="18">
        <v>23</v>
      </c>
      <c r="D60" s="164"/>
    </row>
    <row r="61" spans="1:5" s="5" customFormat="1" ht="16.95" customHeight="1" x14ac:dyDescent="0.25">
      <c r="A61" s="39" t="s">
        <v>171</v>
      </c>
      <c r="B61" s="18" t="s">
        <v>7</v>
      </c>
      <c r="C61" s="18">
        <v>8</v>
      </c>
      <c r="D61" s="164"/>
      <c r="E61" s="23"/>
    </row>
    <row r="62" spans="1:5" s="5" customFormat="1" ht="16.95" customHeight="1" x14ac:dyDescent="0.25">
      <c r="A62" s="35" t="s">
        <v>502</v>
      </c>
      <c r="B62" s="4" t="s">
        <v>15</v>
      </c>
      <c r="C62" s="4">
        <v>15</v>
      </c>
      <c r="D62" s="164"/>
    </row>
    <row r="63" spans="1:5" s="5" customFormat="1" ht="16.95" customHeight="1" x14ac:dyDescent="0.25">
      <c r="A63" s="35" t="s">
        <v>558</v>
      </c>
      <c r="B63" s="4" t="s">
        <v>15</v>
      </c>
      <c r="C63" s="4">
        <v>10</v>
      </c>
      <c r="D63" s="164"/>
    </row>
    <row r="64" spans="1:5" s="5" customFormat="1" ht="16.95" customHeight="1" x14ac:dyDescent="0.25">
      <c r="A64" s="35" t="s">
        <v>559</v>
      </c>
      <c r="B64" s="4" t="s">
        <v>15</v>
      </c>
      <c r="C64" s="4">
        <v>9</v>
      </c>
      <c r="D64" s="164"/>
    </row>
    <row r="65" spans="1:5" s="5" customFormat="1" ht="16.95" customHeight="1" x14ac:dyDescent="0.25">
      <c r="A65" s="35" t="s">
        <v>505</v>
      </c>
      <c r="B65" s="4" t="s">
        <v>15</v>
      </c>
      <c r="C65" s="4">
        <v>1</v>
      </c>
      <c r="D65" s="164"/>
    </row>
    <row r="66" spans="1:5" s="5" customFormat="1" ht="16.95" customHeight="1" x14ac:dyDescent="0.25">
      <c r="A66" s="39" t="s">
        <v>507</v>
      </c>
      <c r="B66" s="18" t="s">
        <v>15</v>
      </c>
      <c r="C66" s="18">
        <v>1</v>
      </c>
      <c r="D66" s="164"/>
      <c r="E66" s="23"/>
    </row>
    <row r="67" spans="1:5" s="5" customFormat="1" ht="16.95" customHeight="1" x14ac:dyDescent="0.25">
      <c r="A67" s="40" t="s">
        <v>135</v>
      </c>
      <c r="B67" s="18" t="s">
        <v>17</v>
      </c>
      <c r="C67" s="18">
        <v>6</v>
      </c>
      <c r="D67" s="164"/>
    </row>
    <row r="68" spans="1:5" s="5" customFormat="1" ht="16.95" customHeight="1" x14ac:dyDescent="0.25">
      <c r="A68" s="40" t="s">
        <v>586</v>
      </c>
      <c r="B68" s="18" t="s">
        <v>15</v>
      </c>
      <c r="C68" s="18">
        <v>6</v>
      </c>
      <c r="D68" s="164"/>
    </row>
    <row r="69" spans="1:5" s="5" customFormat="1" ht="16.95" customHeight="1" x14ac:dyDescent="0.25">
      <c r="A69" s="513" t="s">
        <v>646</v>
      </c>
      <c r="B69" s="18" t="s">
        <v>15</v>
      </c>
      <c r="C69" s="18">
        <v>6</v>
      </c>
      <c r="D69" s="164"/>
    </row>
    <row r="70" spans="1:5" s="5" customFormat="1" ht="16.95" customHeight="1" thickBot="1" x14ac:dyDescent="0.3">
      <c r="A70" s="513" t="s">
        <v>669</v>
      </c>
      <c r="B70" s="18" t="s">
        <v>15</v>
      </c>
      <c r="C70" s="18">
        <v>6</v>
      </c>
      <c r="D70" s="164"/>
    </row>
    <row r="71" spans="1:5" s="5" customFormat="1" ht="26.85" customHeight="1" thickBot="1" x14ac:dyDescent="0.3">
      <c r="A71" s="666" t="s">
        <v>980</v>
      </c>
      <c r="B71" s="667"/>
      <c r="C71" s="7"/>
      <c r="D71" s="99">
        <f>SUM(D4:D70)</f>
        <v>0</v>
      </c>
    </row>
  </sheetData>
  <mergeCells count="3">
    <mergeCell ref="A1:D1"/>
    <mergeCell ref="A2:D2"/>
    <mergeCell ref="A71:B71"/>
  </mergeCells>
  <conditionalFormatting sqref="A4:D70">
    <cfRule type="expression" dxfId="80" priority="4">
      <formula>NOT(ISBLANK($D4))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2E3C-FB36-44BA-8012-92D966C74F16}">
  <sheetPr codeName="Sheet9">
    <tabColor theme="3" tint="0.79998168889431442"/>
  </sheetPr>
  <dimension ref="A1:E335"/>
  <sheetViews>
    <sheetView zoomScaleNormal="100" workbookViewId="0">
      <selection activeCell="D5" sqref="D5"/>
    </sheetView>
  </sheetViews>
  <sheetFormatPr defaultColWidth="9.109375" defaultRowHeight="13.2" x14ac:dyDescent="0.25"/>
  <cols>
    <col min="1" max="1" width="39.88671875" style="1" customWidth="1"/>
    <col min="2" max="2" width="11.88671875" style="1" customWidth="1"/>
    <col min="3" max="3" width="8.5546875" style="1" hidden="1" customWidth="1"/>
    <col min="4" max="4" width="9.88671875" style="98" bestFit="1" customWidth="1"/>
    <col min="5" max="5" width="12.77734375" style="1" customWidth="1"/>
    <col min="6" max="16384" width="9.109375" style="1"/>
  </cols>
  <sheetData>
    <row r="1" spans="1:5" ht="15.75" customHeight="1" x14ac:dyDescent="0.25">
      <c r="A1" s="663" t="s">
        <v>997</v>
      </c>
      <c r="B1" s="668"/>
      <c r="C1" s="668"/>
      <c r="D1" s="668"/>
      <c r="E1" s="669"/>
    </row>
    <row r="2" spans="1:5" s="8" customFormat="1" ht="28.95" customHeight="1" x14ac:dyDescent="0.25">
      <c r="A2" s="654" t="s">
        <v>990</v>
      </c>
      <c r="B2" s="655"/>
      <c r="C2" s="655"/>
      <c r="D2" s="655"/>
      <c r="E2" s="669"/>
    </row>
    <row r="3" spans="1:5" s="9" customFormat="1" ht="27" customHeight="1" thickBot="1" x14ac:dyDescent="0.35">
      <c r="A3" s="300" t="s">
        <v>1</v>
      </c>
      <c r="B3" s="301" t="s">
        <v>0</v>
      </c>
      <c r="C3" s="54" t="s">
        <v>5</v>
      </c>
      <c r="D3" s="302" t="s">
        <v>981</v>
      </c>
      <c r="E3" s="670"/>
    </row>
    <row r="4" spans="1:5" s="5" customFormat="1" ht="16.95" customHeight="1" thickBot="1" x14ac:dyDescent="0.3">
      <c r="A4" s="293" t="s">
        <v>194</v>
      </c>
      <c r="B4" s="298"/>
      <c r="C4" s="298"/>
      <c r="D4" s="299"/>
      <c r="E4" s="299"/>
    </row>
    <row r="5" spans="1:5" s="5" customFormat="1" ht="16.95" customHeight="1" x14ac:dyDescent="0.25">
      <c r="A5" s="34" t="s">
        <v>181</v>
      </c>
      <c r="B5" s="14" t="s">
        <v>10</v>
      </c>
      <c r="C5" s="14">
        <v>2</v>
      </c>
      <c r="D5" s="169"/>
      <c r="E5" s="514"/>
    </row>
    <row r="6" spans="1:5" s="5" customFormat="1" ht="16.95" customHeight="1" x14ac:dyDescent="0.25">
      <c r="A6" s="37" t="s">
        <v>534</v>
      </c>
      <c r="B6" s="6" t="s">
        <v>152</v>
      </c>
      <c r="C6" s="4">
        <v>69</v>
      </c>
      <c r="D6" s="164"/>
      <c r="E6" s="515"/>
    </row>
    <row r="7" spans="1:5" s="5" customFormat="1" ht="16.95" customHeight="1" x14ac:dyDescent="0.25">
      <c r="A7" s="35" t="s">
        <v>387</v>
      </c>
      <c r="B7" s="4" t="s">
        <v>156</v>
      </c>
      <c r="C7" s="4">
        <v>16</v>
      </c>
      <c r="D7" s="164"/>
      <c r="E7" s="515"/>
    </row>
    <row r="8" spans="1:5" s="5" customFormat="1" ht="16.95" customHeight="1" x14ac:dyDescent="0.25">
      <c r="A8" s="35" t="s">
        <v>379</v>
      </c>
      <c r="B8" s="4" t="s">
        <v>211</v>
      </c>
      <c r="C8" s="4">
        <v>46</v>
      </c>
      <c r="D8" s="164"/>
      <c r="E8" s="515"/>
    </row>
    <row r="9" spans="1:5" s="5" customFormat="1" ht="16.95" customHeight="1" x14ac:dyDescent="0.25">
      <c r="A9" s="35" t="s">
        <v>37</v>
      </c>
      <c r="B9" s="12" t="s">
        <v>247</v>
      </c>
      <c r="C9" s="4">
        <v>19</v>
      </c>
      <c r="D9" s="164"/>
      <c r="E9" s="515"/>
    </row>
    <row r="10" spans="1:5" s="5" customFormat="1" ht="16.95" customHeight="1" x14ac:dyDescent="0.25">
      <c r="A10" s="35" t="s">
        <v>128</v>
      </c>
      <c r="B10" s="12" t="s">
        <v>152</v>
      </c>
      <c r="C10" s="4">
        <v>2</v>
      </c>
      <c r="D10" s="164"/>
      <c r="E10" s="515"/>
    </row>
    <row r="11" spans="1:5" s="5" customFormat="1" ht="16.95" customHeight="1" x14ac:dyDescent="0.25">
      <c r="A11" s="35" t="s">
        <v>201</v>
      </c>
      <c r="B11" s="4" t="s">
        <v>337</v>
      </c>
      <c r="C11" s="4">
        <v>60</v>
      </c>
      <c r="D11" s="164"/>
      <c r="E11" s="515"/>
    </row>
    <row r="12" spans="1:5" s="5" customFormat="1" ht="16.95" customHeight="1" x14ac:dyDescent="0.25">
      <c r="A12" s="35" t="s">
        <v>202</v>
      </c>
      <c r="B12" s="4" t="s">
        <v>337</v>
      </c>
      <c r="C12" s="4">
        <v>111</v>
      </c>
      <c r="D12" s="164"/>
      <c r="E12" s="515"/>
    </row>
    <row r="13" spans="1:5" s="5" customFormat="1" ht="16.95" customHeight="1" x14ac:dyDescent="0.25">
      <c r="A13" s="35" t="s">
        <v>252</v>
      </c>
      <c r="B13" s="4" t="s">
        <v>3</v>
      </c>
      <c r="C13" s="4">
        <v>1</v>
      </c>
      <c r="D13" s="164"/>
      <c r="E13" s="515"/>
    </row>
    <row r="14" spans="1:5" s="5" customFormat="1" ht="16.95" customHeight="1" x14ac:dyDescent="0.25">
      <c r="A14" s="35" t="s">
        <v>428</v>
      </c>
      <c r="B14" s="4" t="s">
        <v>3</v>
      </c>
      <c r="C14" s="4">
        <v>7</v>
      </c>
      <c r="D14" s="164"/>
      <c r="E14" s="515"/>
    </row>
    <row r="15" spans="1:5" s="5" customFormat="1" ht="16.95" customHeight="1" x14ac:dyDescent="0.25">
      <c r="A15" s="35" t="s">
        <v>184</v>
      </c>
      <c r="B15" s="4" t="s">
        <v>11</v>
      </c>
      <c r="C15" s="4">
        <v>1</v>
      </c>
      <c r="D15" s="164"/>
      <c r="E15" s="515"/>
    </row>
    <row r="16" spans="1:5" s="5" customFormat="1" ht="16.95" customHeight="1" x14ac:dyDescent="0.25">
      <c r="A16" s="35" t="s">
        <v>248</v>
      </c>
      <c r="B16" s="4" t="s">
        <v>11</v>
      </c>
      <c r="C16" s="4">
        <v>4</v>
      </c>
      <c r="D16" s="164"/>
      <c r="E16" s="515"/>
    </row>
    <row r="17" spans="1:5" s="5" customFormat="1" ht="16.95" customHeight="1" x14ac:dyDescent="0.25">
      <c r="A17" s="35" t="s">
        <v>249</v>
      </c>
      <c r="B17" s="4" t="s">
        <v>11</v>
      </c>
      <c r="C17" s="4">
        <v>18</v>
      </c>
      <c r="D17" s="164"/>
      <c r="E17" s="515"/>
    </row>
    <row r="18" spans="1:5" s="5" customFormat="1" ht="16.95" customHeight="1" x14ac:dyDescent="0.25">
      <c r="A18" s="35" t="s">
        <v>196</v>
      </c>
      <c r="B18" s="4" t="s">
        <v>21</v>
      </c>
      <c r="C18" s="4">
        <v>2</v>
      </c>
      <c r="D18" s="164"/>
      <c r="E18" s="515"/>
    </row>
    <row r="19" spans="1:5" s="5" customFormat="1" ht="16.95" customHeight="1" x14ac:dyDescent="0.25">
      <c r="A19" s="35" t="s">
        <v>223</v>
      </c>
      <c r="B19" s="4" t="s">
        <v>222</v>
      </c>
      <c r="C19" s="4">
        <v>30</v>
      </c>
      <c r="D19" s="164"/>
      <c r="E19" s="515"/>
    </row>
    <row r="20" spans="1:5" s="5" customFormat="1" ht="16.95" customHeight="1" x14ac:dyDescent="0.25">
      <c r="A20" s="35" t="s">
        <v>41</v>
      </c>
      <c r="B20" s="4" t="s">
        <v>153</v>
      </c>
      <c r="C20" s="4">
        <v>53</v>
      </c>
      <c r="D20" s="164"/>
      <c r="E20" s="515"/>
    </row>
    <row r="21" spans="1:5" s="5" customFormat="1" ht="16.95" customHeight="1" x14ac:dyDescent="0.25">
      <c r="A21" s="35" t="s">
        <v>224</v>
      </c>
      <c r="B21" s="4" t="s">
        <v>9</v>
      </c>
      <c r="C21" s="4">
        <v>11</v>
      </c>
      <c r="D21" s="164"/>
      <c r="E21" s="515"/>
    </row>
    <row r="22" spans="1:5" s="5" customFormat="1" ht="16.95" customHeight="1" x14ac:dyDescent="0.25">
      <c r="A22" s="35" t="s">
        <v>40</v>
      </c>
      <c r="B22" s="4" t="s">
        <v>10</v>
      </c>
      <c r="C22" s="4">
        <v>46</v>
      </c>
      <c r="D22" s="164"/>
      <c r="E22" s="515"/>
    </row>
    <row r="23" spans="1:5" s="5" customFormat="1" ht="16.95" customHeight="1" x14ac:dyDescent="0.25">
      <c r="A23" s="35" t="s">
        <v>250</v>
      </c>
      <c r="B23" s="4" t="s">
        <v>13</v>
      </c>
      <c r="C23" s="4">
        <v>4</v>
      </c>
      <c r="D23" s="164"/>
      <c r="E23" s="515"/>
    </row>
    <row r="24" spans="1:5" s="5" customFormat="1" ht="16.95" customHeight="1" x14ac:dyDescent="0.25">
      <c r="A24" s="35" t="s">
        <v>353</v>
      </c>
      <c r="B24" s="4" t="s">
        <v>20</v>
      </c>
      <c r="C24" s="4">
        <v>24</v>
      </c>
      <c r="D24" s="164"/>
      <c r="E24" s="515"/>
    </row>
    <row r="25" spans="1:5" s="5" customFormat="1" ht="16.95" customHeight="1" x14ac:dyDescent="0.25">
      <c r="A25" s="35" t="s">
        <v>178</v>
      </c>
      <c r="B25" s="4" t="s">
        <v>4</v>
      </c>
      <c r="C25" s="4">
        <v>2</v>
      </c>
      <c r="D25" s="164"/>
      <c r="E25" s="515"/>
    </row>
    <row r="26" spans="1:5" s="5" customFormat="1" ht="16.95" customHeight="1" x14ac:dyDescent="0.25">
      <c r="A26" s="35" t="s">
        <v>208</v>
      </c>
      <c r="B26" s="4" t="s">
        <v>16</v>
      </c>
      <c r="C26" s="4">
        <v>19</v>
      </c>
      <c r="D26" s="164"/>
      <c r="E26" s="515"/>
    </row>
    <row r="27" spans="1:5" s="5" customFormat="1" ht="16.95" customHeight="1" x14ac:dyDescent="0.25">
      <c r="A27" s="35" t="s">
        <v>613</v>
      </c>
      <c r="B27" s="4" t="s">
        <v>260</v>
      </c>
      <c r="C27" s="4">
        <v>39</v>
      </c>
      <c r="D27" s="164"/>
      <c r="E27" s="515"/>
    </row>
    <row r="28" spans="1:5" s="5" customFormat="1" ht="16.95" customHeight="1" x14ac:dyDescent="0.25">
      <c r="A28" s="35" t="s">
        <v>136</v>
      </c>
      <c r="B28" s="4" t="s">
        <v>6</v>
      </c>
      <c r="C28" s="4">
        <v>18</v>
      </c>
      <c r="D28" s="164"/>
      <c r="E28" s="515"/>
    </row>
    <row r="29" spans="1:5" s="5" customFormat="1" ht="16.95" customHeight="1" x14ac:dyDescent="0.25">
      <c r="A29" s="35" t="s">
        <v>593</v>
      </c>
      <c r="B29" s="4" t="s">
        <v>621</v>
      </c>
      <c r="C29" s="4">
        <v>48</v>
      </c>
      <c r="D29" s="164"/>
      <c r="E29" s="515"/>
    </row>
    <row r="30" spans="1:5" s="5" customFormat="1" ht="16.95" customHeight="1" x14ac:dyDescent="0.25">
      <c r="A30" s="35" t="s">
        <v>612</v>
      </c>
      <c r="B30" s="4" t="s">
        <v>662</v>
      </c>
      <c r="C30" s="4">
        <v>42</v>
      </c>
      <c r="D30" s="164"/>
      <c r="E30" s="515"/>
    </row>
    <row r="31" spans="1:5" s="5" customFormat="1" ht="16.95" customHeight="1" x14ac:dyDescent="0.25">
      <c r="A31" s="35" t="s">
        <v>137</v>
      </c>
      <c r="B31" s="4" t="s">
        <v>644</v>
      </c>
      <c r="C31" s="4">
        <v>48</v>
      </c>
      <c r="D31" s="164"/>
      <c r="E31" s="515"/>
    </row>
    <row r="32" spans="1:5" s="5" customFormat="1" ht="16.95" customHeight="1" x14ac:dyDescent="0.25">
      <c r="A32" s="35" t="s">
        <v>192</v>
      </c>
      <c r="B32" s="4" t="s">
        <v>11</v>
      </c>
      <c r="C32" s="4">
        <v>1</v>
      </c>
      <c r="D32" s="164"/>
      <c r="E32" s="515"/>
    </row>
    <row r="33" spans="1:5" s="5" customFormat="1" ht="16.95" customHeight="1" x14ac:dyDescent="0.25">
      <c r="A33" s="35" t="s">
        <v>155</v>
      </c>
      <c r="B33" s="4" t="s">
        <v>210</v>
      </c>
      <c r="C33" s="4">
        <v>29</v>
      </c>
      <c r="D33" s="164"/>
      <c r="E33" s="515"/>
    </row>
    <row r="34" spans="1:5" s="8" customFormat="1" ht="16.95" customHeight="1" x14ac:dyDescent="0.25">
      <c r="A34" s="35" t="s">
        <v>209</v>
      </c>
      <c r="B34" s="4" t="s">
        <v>156</v>
      </c>
      <c r="C34" s="4">
        <v>20</v>
      </c>
      <c r="D34" s="164"/>
      <c r="E34" s="516"/>
    </row>
    <row r="35" spans="1:5" s="5" customFormat="1" ht="16.95" customHeight="1" x14ac:dyDescent="0.25">
      <c r="A35" s="35" t="s">
        <v>57</v>
      </c>
      <c r="B35" s="4" t="s">
        <v>393</v>
      </c>
      <c r="C35" s="4">
        <v>15</v>
      </c>
      <c r="D35" s="164"/>
      <c r="E35" s="515"/>
    </row>
    <row r="36" spans="1:5" s="5" customFormat="1" ht="16.95" customHeight="1" x14ac:dyDescent="0.25">
      <c r="A36" s="35" t="s">
        <v>221</v>
      </c>
      <c r="B36" s="4" t="s">
        <v>219</v>
      </c>
      <c r="C36" s="4">
        <v>25</v>
      </c>
      <c r="D36" s="164"/>
      <c r="E36" s="515"/>
    </row>
    <row r="37" spans="1:5" s="5" customFormat="1" ht="16.95" customHeight="1" x14ac:dyDescent="0.25">
      <c r="A37" s="35" t="s">
        <v>544</v>
      </c>
      <c r="B37" s="4" t="s">
        <v>545</v>
      </c>
      <c r="C37" s="4">
        <v>18</v>
      </c>
      <c r="D37" s="164"/>
      <c r="E37" s="515"/>
    </row>
    <row r="38" spans="1:5" s="5" customFormat="1" ht="16.95" customHeight="1" x14ac:dyDescent="0.25">
      <c r="A38" s="35" t="s">
        <v>58</v>
      </c>
      <c r="B38" s="4" t="s">
        <v>207</v>
      </c>
      <c r="C38" s="4">
        <v>44</v>
      </c>
      <c r="D38" s="164"/>
      <c r="E38" s="515"/>
    </row>
    <row r="39" spans="1:5" s="5" customFormat="1" ht="16.95" customHeight="1" thickBot="1" x14ac:dyDescent="0.3">
      <c r="A39" s="517" t="s">
        <v>220</v>
      </c>
      <c r="B39" s="518" t="s">
        <v>219</v>
      </c>
      <c r="C39" s="518">
        <v>21</v>
      </c>
      <c r="D39" s="519"/>
      <c r="E39" s="520"/>
    </row>
    <row r="40" spans="1:5" s="5" customFormat="1" ht="16.95" customHeight="1" thickBot="1" x14ac:dyDescent="0.3">
      <c r="A40" s="521"/>
      <c r="B40" s="522"/>
      <c r="C40" s="522"/>
      <c r="D40" s="523"/>
      <c r="E40" s="524"/>
    </row>
    <row r="41" spans="1:5" s="5" customFormat="1" ht="69" customHeight="1" thickBot="1" x14ac:dyDescent="0.3">
      <c r="A41" s="529"/>
      <c r="B41" s="530"/>
      <c r="C41" s="530"/>
      <c r="D41" s="531"/>
      <c r="E41" s="532"/>
    </row>
    <row r="42" spans="1:5" s="5" customFormat="1" ht="16.95" customHeight="1" thickBot="1" x14ac:dyDescent="0.3">
      <c r="A42" s="129" t="s">
        <v>1638</v>
      </c>
      <c r="B42" s="130"/>
      <c r="C42" s="130"/>
      <c r="D42" s="131"/>
      <c r="E42" s="131"/>
    </row>
    <row r="43" spans="1:5" s="5" customFormat="1" ht="16.95" customHeight="1" x14ac:dyDescent="0.25">
      <c r="A43" s="34" t="s">
        <v>560</v>
      </c>
      <c r="B43" s="14" t="s">
        <v>16</v>
      </c>
      <c r="C43" s="14">
        <v>88</v>
      </c>
      <c r="D43" s="169"/>
      <c r="E43" s="514"/>
    </row>
    <row r="44" spans="1:5" s="5" customFormat="1" ht="16.95" customHeight="1" x14ac:dyDescent="0.25">
      <c r="A44" s="35" t="s">
        <v>183</v>
      </c>
      <c r="B44" s="4" t="s">
        <v>16</v>
      </c>
      <c r="C44" s="4">
        <v>3</v>
      </c>
      <c r="D44" s="164"/>
      <c r="E44" s="515"/>
    </row>
    <row r="45" spans="1:5" s="5" customFormat="1" ht="16.95" customHeight="1" x14ac:dyDescent="0.25">
      <c r="A45" s="35" t="s">
        <v>251</v>
      </c>
      <c r="B45" s="4" t="s">
        <v>16</v>
      </c>
      <c r="C45" s="4">
        <v>32</v>
      </c>
      <c r="D45" s="164"/>
      <c r="E45" s="515"/>
    </row>
    <row r="46" spans="1:5" s="5" customFormat="1" ht="16.95" customHeight="1" x14ac:dyDescent="0.25">
      <c r="A46" s="35" t="s">
        <v>655</v>
      </c>
      <c r="B46" s="4" t="s">
        <v>403</v>
      </c>
      <c r="C46" s="4">
        <v>13</v>
      </c>
      <c r="D46" s="164"/>
      <c r="E46" s="515"/>
    </row>
    <row r="47" spans="1:5" s="5" customFormat="1" ht="16.95" customHeight="1" x14ac:dyDescent="0.25">
      <c r="A47" s="41" t="s">
        <v>186</v>
      </c>
      <c r="B47" s="11" t="s">
        <v>16</v>
      </c>
      <c r="C47" s="4">
        <v>1</v>
      </c>
      <c r="D47" s="164"/>
      <c r="E47" s="515"/>
    </row>
    <row r="48" spans="1:5" s="5" customFormat="1" ht="16.95" customHeight="1" thickBot="1" x14ac:dyDescent="0.3">
      <c r="A48" s="517"/>
      <c r="B48" s="518"/>
      <c r="C48" s="518"/>
      <c r="D48" s="100"/>
      <c r="E48" s="520"/>
    </row>
    <row r="49" spans="1:5" s="5" customFormat="1" ht="16.95" customHeight="1" thickBot="1" x14ac:dyDescent="0.3">
      <c r="A49" s="129" t="s">
        <v>140</v>
      </c>
      <c r="B49" s="130"/>
      <c r="C49" s="130"/>
      <c r="D49" s="131"/>
      <c r="E49" s="131"/>
    </row>
    <row r="50" spans="1:5" s="5" customFormat="1" ht="16.95" customHeight="1" x14ac:dyDescent="0.25">
      <c r="A50" s="34" t="s">
        <v>611</v>
      </c>
      <c r="B50" s="31" t="s">
        <v>15</v>
      </c>
      <c r="C50" s="14">
        <v>32</v>
      </c>
      <c r="D50" s="169"/>
      <c r="E50" s="514"/>
    </row>
    <row r="51" spans="1:5" s="5" customFormat="1" ht="16.95" customHeight="1" x14ac:dyDescent="0.25">
      <c r="A51" s="37" t="s">
        <v>533</v>
      </c>
      <c r="B51" s="6" t="s">
        <v>16</v>
      </c>
      <c r="C51" s="6">
        <v>14</v>
      </c>
      <c r="D51" s="165"/>
      <c r="E51" s="515"/>
    </row>
    <row r="52" spans="1:5" s="5" customFormat="1" ht="16.95" customHeight="1" x14ac:dyDescent="0.25">
      <c r="A52" s="37" t="s">
        <v>257</v>
      </c>
      <c r="B52" s="6" t="s">
        <v>650</v>
      </c>
      <c r="C52" s="4">
        <v>24</v>
      </c>
      <c r="D52" s="164"/>
      <c r="E52" s="515"/>
    </row>
    <row r="53" spans="1:5" s="5" customFormat="1" ht="16.95" customHeight="1" x14ac:dyDescent="0.25">
      <c r="A53" s="35" t="s">
        <v>702</v>
      </c>
      <c r="B53" s="4" t="s">
        <v>21</v>
      </c>
      <c r="C53" s="4">
        <v>14</v>
      </c>
      <c r="D53" s="164"/>
      <c r="E53" s="515"/>
    </row>
    <row r="54" spans="1:5" s="5" customFormat="1" ht="16.95" customHeight="1" thickBot="1" x14ac:dyDescent="0.3">
      <c r="A54" s="517" t="s">
        <v>703</v>
      </c>
      <c r="B54" s="518" t="s">
        <v>21</v>
      </c>
      <c r="C54" s="518">
        <v>11</v>
      </c>
      <c r="D54" s="519"/>
      <c r="E54" s="520"/>
    </row>
    <row r="55" spans="1:5" s="5" customFormat="1" ht="16.95" customHeight="1" thickBot="1" x14ac:dyDescent="0.3">
      <c r="A55" s="129" t="s">
        <v>56</v>
      </c>
      <c r="B55" s="130"/>
      <c r="C55" s="130"/>
      <c r="D55" s="131"/>
      <c r="E55" s="131"/>
    </row>
    <row r="56" spans="1:5" s="5" customFormat="1" ht="16.95" customHeight="1" x14ac:dyDescent="0.25">
      <c r="A56" s="34" t="s">
        <v>668</v>
      </c>
      <c r="B56" s="31" t="s">
        <v>210</v>
      </c>
      <c r="C56" s="14">
        <v>15</v>
      </c>
      <c r="D56" s="169"/>
      <c r="E56" s="514"/>
    </row>
    <row r="57" spans="1:5" s="5" customFormat="1" ht="16.95" customHeight="1" x14ac:dyDescent="0.25">
      <c r="A57" s="37" t="s">
        <v>357</v>
      </c>
      <c r="B57" s="6" t="s">
        <v>153</v>
      </c>
      <c r="C57" s="6">
        <v>6</v>
      </c>
      <c r="D57" s="165"/>
      <c r="E57" s="515"/>
    </row>
    <row r="58" spans="1:5" s="5" customFormat="1" ht="16.95" customHeight="1" x14ac:dyDescent="0.25">
      <c r="A58" s="35" t="s">
        <v>358</v>
      </c>
      <c r="B58" s="4" t="s">
        <v>219</v>
      </c>
      <c r="C58" s="4">
        <v>3</v>
      </c>
      <c r="D58" s="164"/>
      <c r="E58" s="515"/>
    </row>
    <row r="59" spans="1:5" s="5" customFormat="1" ht="16.95" customHeight="1" x14ac:dyDescent="0.25">
      <c r="A59" s="37" t="s">
        <v>203</v>
      </c>
      <c r="B59" s="6" t="s">
        <v>10</v>
      </c>
      <c r="C59" s="4">
        <v>9</v>
      </c>
      <c r="D59" s="165"/>
      <c r="E59" s="515"/>
    </row>
    <row r="60" spans="1:5" s="5" customFormat="1" ht="16.95" customHeight="1" x14ac:dyDescent="0.25">
      <c r="A60" s="37" t="s">
        <v>422</v>
      </c>
      <c r="B60" s="6" t="s">
        <v>210</v>
      </c>
      <c r="C60" s="4">
        <v>51</v>
      </c>
      <c r="D60" s="165"/>
      <c r="E60" s="515"/>
    </row>
    <row r="61" spans="1:5" s="5" customFormat="1" ht="16.95" customHeight="1" x14ac:dyDescent="0.25">
      <c r="A61" s="35" t="s">
        <v>71</v>
      </c>
      <c r="B61" s="4" t="s">
        <v>153</v>
      </c>
      <c r="C61" s="4">
        <v>37</v>
      </c>
      <c r="D61" s="164"/>
      <c r="E61" s="515"/>
    </row>
    <row r="62" spans="1:5" s="5" customFormat="1" ht="16.95" customHeight="1" x14ac:dyDescent="0.25">
      <c r="A62" s="35" t="s">
        <v>356</v>
      </c>
      <c r="B62" s="4" t="s">
        <v>2</v>
      </c>
      <c r="C62" s="4">
        <v>12</v>
      </c>
      <c r="D62" s="164"/>
      <c r="E62" s="515"/>
    </row>
    <row r="63" spans="1:5" s="5" customFormat="1" ht="16.95" customHeight="1" x14ac:dyDescent="0.25">
      <c r="A63" s="35" t="s">
        <v>94</v>
      </c>
      <c r="B63" s="4" t="s">
        <v>665</v>
      </c>
      <c r="C63" s="4">
        <v>18</v>
      </c>
      <c r="D63" s="164"/>
      <c r="E63" s="515"/>
    </row>
    <row r="64" spans="1:5" s="5" customFormat="1" ht="16.95" customHeight="1" x14ac:dyDescent="0.25">
      <c r="A64" s="35" t="s">
        <v>277</v>
      </c>
      <c r="B64" s="4" t="s">
        <v>670</v>
      </c>
      <c r="C64" s="4">
        <v>25</v>
      </c>
      <c r="D64" s="164"/>
      <c r="E64" s="515"/>
    </row>
    <row r="65" spans="1:5" s="5" customFormat="1" ht="16.95" customHeight="1" thickBot="1" x14ac:dyDescent="0.3">
      <c r="A65" s="517" t="s">
        <v>421</v>
      </c>
      <c r="B65" s="518" t="s">
        <v>162</v>
      </c>
      <c r="C65" s="518">
        <v>14</v>
      </c>
      <c r="D65" s="519"/>
      <c r="E65" s="520"/>
    </row>
    <row r="66" spans="1:5" s="5" customFormat="1" ht="16.95" customHeight="1" thickBot="1" x14ac:dyDescent="0.3">
      <c r="A66" s="129" t="s">
        <v>1673</v>
      </c>
      <c r="B66" s="671" t="s">
        <v>1674</v>
      </c>
      <c r="C66" s="672"/>
      <c r="D66" s="672"/>
      <c r="E66" s="672"/>
    </row>
    <row r="67" spans="1:5" s="5" customFormat="1" ht="16.95" customHeight="1" x14ac:dyDescent="0.25">
      <c r="A67" s="34" t="s">
        <v>262</v>
      </c>
      <c r="B67" s="14" t="s">
        <v>2</v>
      </c>
      <c r="C67" s="14">
        <v>30</v>
      </c>
      <c r="D67" s="169"/>
      <c r="E67" s="514"/>
    </row>
    <row r="68" spans="1:5" s="5" customFormat="1" ht="16.95" customHeight="1" x14ac:dyDescent="0.25">
      <c r="A68" s="35" t="s">
        <v>129</v>
      </c>
      <c r="B68" s="4" t="s">
        <v>10</v>
      </c>
      <c r="C68" s="4">
        <v>99</v>
      </c>
      <c r="D68" s="164"/>
      <c r="E68" s="515"/>
    </row>
    <row r="69" spans="1:5" s="5" customFormat="1" ht="16.95" customHeight="1" x14ac:dyDescent="0.25">
      <c r="A69" s="35" t="s">
        <v>679</v>
      </c>
      <c r="B69" s="4" t="s">
        <v>15</v>
      </c>
      <c r="C69" s="4">
        <v>2</v>
      </c>
      <c r="D69" s="164"/>
      <c r="E69" s="515"/>
    </row>
    <row r="70" spans="1:5" s="5" customFormat="1" ht="16.95" customHeight="1" x14ac:dyDescent="0.25">
      <c r="A70" s="35" t="s">
        <v>47</v>
      </c>
      <c r="B70" s="4" t="s">
        <v>273</v>
      </c>
      <c r="C70" s="4">
        <v>21</v>
      </c>
      <c r="D70" s="164"/>
      <c r="E70" s="515"/>
    </row>
    <row r="71" spans="1:5" s="5" customFormat="1" ht="16.95" customHeight="1" x14ac:dyDescent="0.25">
      <c r="A71" s="35" t="s">
        <v>381</v>
      </c>
      <c r="B71" s="4" t="s">
        <v>22</v>
      </c>
      <c r="C71" s="4">
        <v>16</v>
      </c>
      <c r="D71" s="164"/>
      <c r="E71" s="515"/>
    </row>
    <row r="72" spans="1:5" s="5" customFormat="1" ht="16.95" customHeight="1" x14ac:dyDescent="0.25">
      <c r="A72" s="35" t="s">
        <v>308</v>
      </c>
      <c r="B72" s="4" t="s">
        <v>22</v>
      </c>
      <c r="C72" s="4">
        <v>1</v>
      </c>
      <c r="D72" s="164"/>
      <c r="E72" s="515"/>
    </row>
    <row r="73" spans="1:5" s="5" customFormat="1" ht="16.95" customHeight="1" x14ac:dyDescent="0.25">
      <c r="A73" s="35" t="s">
        <v>380</v>
      </c>
      <c r="B73" s="4" t="s">
        <v>22</v>
      </c>
      <c r="C73" s="4">
        <v>4</v>
      </c>
      <c r="D73" s="164"/>
      <c r="E73" s="515"/>
    </row>
    <row r="74" spans="1:5" s="5" customFormat="1" ht="16.95" customHeight="1" x14ac:dyDescent="0.25">
      <c r="A74" s="35" t="s">
        <v>263</v>
      </c>
      <c r="B74" s="4" t="s">
        <v>10</v>
      </c>
      <c r="C74" s="4">
        <v>8</v>
      </c>
      <c r="D74" s="164"/>
      <c r="E74" s="515"/>
    </row>
    <row r="75" spans="1:5" s="5" customFormat="1" ht="16.95" customHeight="1" x14ac:dyDescent="0.25">
      <c r="A75" s="35" t="s">
        <v>697</v>
      </c>
      <c r="B75" s="4" t="s">
        <v>16</v>
      </c>
      <c r="C75" s="4">
        <v>5</v>
      </c>
      <c r="D75" s="164"/>
      <c r="E75" s="515"/>
    </row>
    <row r="76" spans="1:5" s="5" customFormat="1" ht="16.95" customHeight="1" x14ac:dyDescent="0.25">
      <c r="A76" s="39" t="s">
        <v>698</v>
      </c>
      <c r="B76" s="18" t="s">
        <v>12</v>
      </c>
      <c r="C76" s="4">
        <v>9</v>
      </c>
      <c r="D76" s="164"/>
      <c r="E76" s="515"/>
    </row>
    <row r="77" spans="1:5" s="5" customFormat="1" ht="16.95" customHeight="1" x14ac:dyDescent="0.25">
      <c r="A77" s="39" t="s">
        <v>388</v>
      </c>
      <c r="B77" s="18" t="s">
        <v>15</v>
      </c>
      <c r="C77" s="4">
        <v>5</v>
      </c>
      <c r="D77" s="164"/>
      <c r="E77" s="515"/>
    </row>
    <row r="78" spans="1:5" s="5" customFormat="1" ht="16.95" customHeight="1" x14ac:dyDescent="0.25">
      <c r="A78" s="39" t="s">
        <v>389</v>
      </c>
      <c r="B78" s="18" t="s">
        <v>15</v>
      </c>
      <c r="C78" s="4">
        <v>1</v>
      </c>
      <c r="D78" s="164"/>
      <c r="E78" s="515"/>
    </row>
    <row r="79" spans="1:5" s="5" customFormat="1" ht="16.95" customHeight="1" x14ac:dyDescent="0.25">
      <c r="A79" s="35" t="s">
        <v>48</v>
      </c>
      <c r="B79" s="4" t="s">
        <v>4</v>
      </c>
      <c r="C79" s="4">
        <v>37</v>
      </c>
      <c r="D79" s="164"/>
      <c r="E79" s="515"/>
    </row>
    <row r="80" spans="1:5" s="5" customFormat="1" ht="16.95" customHeight="1" thickBot="1" x14ac:dyDescent="0.3">
      <c r="A80" s="517" t="s">
        <v>200</v>
      </c>
      <c r="B80" s="518" t="s">
        <v>15</v>
      </c>
      <c r="C80" s="518">
        <v>7</v>
      </c>
      <c r="D80" s="519"/>
      <c r="E80" s="520"/>
    </row>
    <row r="81" spans="1:5" s="5" customFormat="1" ht="10.050000000000001" customHeight="1" thickBot="1" x14ac:dyDescent="0.3">
      <c r="A81" s="533"/>
      <c r="B81" s="534"/>
      <c r="C81" s="534"/>
      <c r="D81" s="525"/>
    </row>
    <row r="82" spans="1:5" s="5" customFormat="1" ht="69" customHeight="1" thickBot="1" x14ac:dyDescent="0.3">
      <c r="A82" s="529"/>
      <c r="B82" s="530"/>
      <c r="C82" s="530"/>
      <c r="D82" s="531"/>
      <c r="E82" s="532"/>
    </row>
    <row r="83" spans="1:5" s="5" customFormat="1" ht="16.95" customHeight="1" thickBot="1" x14ac:dyDescent="0.3">
      <c r="A83" s="129" t="s">
        <v>1667</v>
      </c>
      <c r="B83" s="130"/>
      <c r="C83" s="130"/>
      <c r="D83" s="131"/>
      <c r="E83" s="131"/>
    </row>
    <row r="84" spans="1:5" s="5" customFormat="1" ht="16.95" customHeight="1" x14ac:dyDescent="0.25">
      <c r="A84" s="34" t="s">
        <v>636</v>
      </c>
      <c r="B84" s="14" t="s">
        <v>15</v>
      </c>
      <c r="C84" s="14">
        <v>20</v>
      </c>
      <c r="D84" s="169"/>
      <c r="E84" s="514"/>
    </row>
    <row r="85" spans="1:5" s="5" customFormat="1" ht="16.95" customHeight="1" x14ac:dyDescent="0.25">
      <c r="A85" s="35" t="s">
        <v>678</v>
      </c>
      <c r="B85" s="4" t="s">
        <v>15</v>
      </c>
      <c r="C85" s="4">
        <v>2</v>
      </c>
      <c r="D85" s="164"/>
      <c r="E85" s="515"/>
    </row>
    <row r="86" spans="1:5" s="5" customFormat="1" ht="16.95" customHeight="1" x14ac:dyDescent="0.25">
      <c r="A86" s="35" t="s">
        <v>49</v>
      </c>
      <c r="B86" s="4" t="s">
        <v>3</v>
      </c>
      <c r="C86" s="4">
        <v>39</v>
      </c>
      <c r="D86" s="164"/>
      <c r="E86" s="515"/>
    </row>
    <row r="87" spans="1:5" s="5" customFormat="1" ht="16.95" customHeight="1" x14ac:dyDescent="0.25">
      <c r="A87" s="35" t="s">
        <v>537</v>
      </c>
      <c r="B87" s="4" t="s">
        <v>22</v>
      </c>
      <c r="C87" s="4">
        <v>5</v>
      </c>
      <c r="D87" s="164"/>
      <c r="E87" s="515"/>
    </row>
    <row r="88" spans="1:5" s="5" customFormat="1" ht="16.95" customHeight="1" x14ac:dyDescent="0.25">
      <c r="A88" s="35" t="s">
        <v>538</v>
      </c>
      <c r="B88" s="4" t="s">
        <v>22</v>
      </c>
      <c r="C88" s="4">
        <v>5</v>
      </c>
      <c r="D88" s="164"/>
      <c r="E88" s="515"/>
    </row>
    <row r="89" spans="1:5" s="5" customFormat="1" ht="16.95" customHeight="1" x14ac:dyDescent="0.25">
      <c r="A89" s="35" t="s">
        <v>539</v>
      </c>
      <c r="B89" s="4" t="s">
        <v>9</v>
      </c>
      <c r="C89" s="4">
        <v>5</v>
      </c>
      <c r="D89" s="164"/>
      <c r="E89" s="515"/>
    </row>
    <row r="90" spans="1:5" s="5" customFormat="1" ht="16.95" customHeight="1" x14ac:dyDescent="0.25">
      <c r="A90" s="35" t="s">
        <v>378</v>
      </c>
      <c r="B90" s="4" t="s">
        <v>16</v>
      </c>
      <c r="C90" s="4">
        <v>7</v>
      </c>
      <c r="D90" s="164"/>
      <c r="E90" s="515"/>
    </row>
    <row r="91" spans="1:5" s="5" customFormat="1" ht="16.95" customHeight="1" x14ac:dyDescent="0.25">
      <c r="A91" s="35" t="s">
        <v>309</v>
      </c>
      <c r="B91" s="4" t="s">
        <v>264</v>
      </c>
      <c r="C91" s="4">
        <v>40</v>
      </c>
      <c r="D91" s="164"/>
      <c r="E91" s="515"/>
    </row>
    <row r="92" spans="1:5" s="5" customFormat="1" ht="16.95" customHeight="1" x14ac:dyDescent="0.25">
      <c r="A92" s="35" t="s">
        <v>310</v>
      </c>
      <c r="B92" s="4" t="s">
        <v>264</v>
      </c>
      <c r="C92" s="4">
        <v>15</v>
      </c>
      <c r="D92" s="164"/>
      <c r="E92" s="515"/>
    </row>
    <row r="93" spans="1:5" s="5" customFormat="1" ht="16.95" customHeight="1" x14ac:dyDescent="0.25">
      <c r="A93" s="35" t="s">
        <v>311</v>
      </c>
      <c r="B93" s="4" t="s">
        <v>2</v>
      </c>
      <c r="C93" s="4">
        <v>52</v>
      </c>
      <c r="D93" s="164"/>
      <c r="E93" s="515"/>
    </row>
    <row r="94" spans="1:5" s="5" customFormat="1" ht="16.95" customHeight="1" x14ac:dyDescent="0.25">
      <c r="A94" s="35" t="s">
        <v>312</v>
      </c>
      <c r="B94" s="4" t="s">
        <v>9</v>
      </c>
      <c r="C94" s="4">
        <v>11</v>
      </c>
      <c r="D94" s="164"/>
      <c r="E94" s="515"/>
    </row>
    <row r="95" spans="1:5" s="5" customFormat="1" ht="16.95" customHeight="1" x14ac:dyDescent="0.25">
      <c r="A95" s="35" t="s">
        <v>313</v>
      </c>
      <c r="B95" s="4" t="s">
        <v>264</v>
      </c>
      <c r="C95" s="4">
        <v>16</v>
      </c>
      <c r="D95" s="164"/>
      <c r="E95" s="515"/>
    </row>
    <row r="96" spans="1:5" s="5" customFormat="1" ht="16.95" customHeight="1" x14ac:dyDescent="0.25">
      <c r="A96" s="35" t="s">
        <v>180</v>
      </c>
      <c r="B96" s="4" t="s">
        <v>15</v>
      </c>
      <c r="C96" s="4">
        <v>1</v>
      </c>
      <c r="D96" s="164"/>
      <c r="E96" s="515"/>
    </row>
    <row r="97" spans="1:5" s="5" customFormat="1" ht="16.95" customHeight="1" x14ac:dyDescent="0.25">
      <c r="A97" s="35" t="s">
        <v>265</v>
      </c>
      <c r="B97" s="4" t="s">
        <v>15</v>
      </c>
      <c r="C97" s="4">
        <v>8</v>
      </c>
      <c r="D97" s="164"/>
      <c r="E97" s="515"/>
    </row>
    <row r="98" spans="1:5" s="5" customFormat="1" ht="16.95" customHeight="1" x14ac:dyDescent="0.25">
      <c r="A98" s="35" t="s">
        <v>445</v>
      </c>
      <c r="B98" s="4" t="s">
        <v>16</v>
      </c>
      <c r="C98" s="4">
        <v>6</v>
      </c>
      <c r="D98" s="164"/>
      <c r="E98" s="515"/>
    </row>
    <row r="99" spans="1:5" s="5" customFormat="1" ht="16.95" customHeight="1" x14ac:dyDescent="0.25">
      <c r="A99" s="35" t="s">
        <v>229</v>
      </c>
      <c r="B99" s="4" t="s">
        <v>16</v>
      </c>
      <c r="C99" s="4">
        <v>34</v>
      </c>
      <c r="D99" s="164"/>
      <c r="E99" s="515"/>
    </row>
    <row r="100" spans="1:5" s="5" customFormat="1" ht="16.95" customHeight="1" x14ac:dyDescent="0.25">
      <c r="A100" s="35" t="s">
        <v>198</v>
      </c>
      <c r="B100" s="4" t="s">
        <v>15</v>
      </c>
      <c r="C100" s="4">
        <v>18</v>
      </c>
      <c r="D100" s="164"/>
      <c r="E100" s="515"/>
    </row>
    <row r="101" spans="1:5" s="5" customFormat="1" ht="16.95" customHeight="1" x14ac:dyDescent="0.25">
      <c r="A101" s="35" t="s">
        <v>51</v>
      </c>
      <c r="B101" s="4" t="s">
        <v>621</v>
      </c>
      <c r="C101" s="4">
        <v>15</v>
      </c>
      <c r="D101" s="164"/>
      <c r="E101" s="515"/>
    </row>
    <row r="102" spans="1:5" s="5" customFormat="1" ht="16.95" customHeight="1" x14ac:dyDescent="0.25">
      <c r="A102" s="35" t="s">
        <v>50</v>
      </c>
      <c r="B102" s="4" t="s">
        <v>159</v>
      </c>
      <c r="C102" s="4">
        <v>56</v>
      </c>
      <c r="D102" s="164"/>
      <c r="E102" s="515"/>
    </row>
    <row r="103" spans="1:5" s="5" customFormat="1" ht="16.95" customHeight="1" x14ac:dyDescent="0.25">
      <c r="A103" s="35" t="s">
        <v>375</v>
      </c>
      <c r="B103" s="4" t="s">
        <v>21</v>
      </c>
      <c r="C103" s="4">
        <v>10</v>
      </c>
      <c r="D103" s="164"/>
      <c r="E103" s="515"/>
    </row>
    <row r="104" spans="1:5" s="5" customFormat="1" ht="16.95" customHeight="1" x14ac:dyDescent="0.25">
      <c r="A104" s="35" t="s">
        <v>374</v>
      </c>
      <c r="B104" s="4" t="s">
        <v>21</v>
      </c>
      <c r="C104" s="4">
        <v>23</v>
      </c>
      <c r="D104" s="164"/>
      <c r="E104" s="515"/>
    </row>
    <row r="105" spans="1:5" s="5" customFormat="1" ht="16.95" customHeight="1" x14ac:dyDescent="0.25">
      <c r="A105" s="35" t="s">
        <v>373</v>
      </c>
      <c r="B105" s="4" t="s">
        <v>160</v>
      </c>
      <c r="C105" s="4">
        <v>9</v>
      </c>
      <c r="D105" s="164"/>
      <c r="E105" s="515"/>
    </row>
    <row r="106" spans="1:5" s="5" customFormat="1" ht="16.95" customHeight="1" x14ac:dyDescent="0.25">
      <c r="A106" s="35" t="s">
        <v>376</v>
      </c>
      <c r="B106" s="4" t="s">
        <v>20</v>
      </c>
      <c r="C106" s="4">
        <v>1</v>
      </c>
      <c r="D106" s="164"/>
      <c r="E106" s="515"/>
    </row>
    <row r="107" spans="1:5" s="16" customFormat="1" ht="16.95" customHeight="1" x14ac:dyDescent="0.25">
      <c r="A107" s="35" t="s">
        <v>617</v>
      </c>
      <c r="B107" s="4" t="s">
        <v>22</v>
      </c>
      <c r="C107" s="4">
        <v>1</v>
      </c>
      <c r="D107" s="164"/>
      <c r="E107" s="544"/>
    </row>
    <row r="108" spans="1:5" s="5" customFormat="1" ht="16.95" customHeight="1" x14ac:dyDescent="0.25">
      <c r="A108" s="35" t="s">
        <v>174</v>
      </c>
      <c r="B108" s="4" t="s">
        <v>4</v>
      </c>
      <c r="C108" s="4">
        <v>12</v>
      </c>
      <c r="D108" s="164"/>
      <c r="E108" s="515"/>
    </row>
    <row r="109" spans="1:5" s="5" customFormat="1" ht="16.95" customHeight="1" x14ac:dyDescent="0.25">
      <c r="A109" s="35" t="s">
        <v>52</v>
      </c>
      <c r="B109" s="4" t="s">
        <v>11</v>
      </c>
      <c r="C109" s="4">
        <v>30</v>
      </c>
      <c r="D109" s="164"/>
      <c r="E109" s="515"/>
    </row>
    <row r="110" spans="1:5" s="5" customFormat="1" ht="16.95" customHeight="1" x14ac:dyDescent="0.25">
      <c r="A110" s="35" t="s">
        <v>191</v>
      </c>
      <c r="B110" s="13" t="s">
        <v>15</v>
      </c>
      <c r="C110" s="4">
        <v>7</v>
      </c>
      <c r="D110" s="164"/>
      <c r="E110" s="515"/>
    </row>
    <row r="111" spans="1:5" s="5" customFormat="1" ht="16.95" customHeight="1" x14ac:dyDescent="0.25">
      <c r="A111" s="35" t="s">
        <v>351</v>
      </c>
      <c r="B111" s="4" t="s">
        <v>12</v>
      </c>
      <c r="C111" s="4">
        <v>10</v>
      </c>
      <c r="D111" s="164"/>
      <c r="E111" s="515"/>
    </row>
    <row r="112" spans="1:5" s="5" customFormat="1" ht="16.95" customHeight="1" x14ac:dyDescent="0.25">
      <c r="A112" s="35" t="s">
        <v>580</v>
      </c>
      <c r="B112" s="4" t="s">
        <v>26</v>
      </c>
      <c r="C112" s="4">
        <v>29</v>
      </c>
      <c r="D112" s="164"/>
      <c r="E112" s="515"/>
    </row>
    <row r="113" spans="1:5" s="5" customFormat="1" ht="16.95" customHeight="1" thickBot="1" x14ac:dyDescent="0.3">
      <c r="A113" s="517" t="s">
        <v>53</v>
      </c>
      <c r="B113" s="518" t="s">
        <v>3</v>
      </c>
      <c r="C113" s="518">
        <v>11</v>
      </c>
      <c r="D113" s="519"/>
      <c r="E113" s="520"/>
    </row>
    <row r="114" spans="1:5" s="5" customFormat="1" ht="10.050000000000001" customHeight="1" thickBot="1" x14ac:dyDescent="0.3">
      <c r="A114" s="533"/>
      <c r="B114" s="534"/>
      <c r="C114" s="534"/>
      <c r="D114" s="525"/>
    </row>
    <row r="115" spans="1:5" s="5" customFormat="1" ht="69" customHeight="1" thickBot="1" x14ac:dyDescent="0.3">
      <c r="A115" s="529"/>
      <c r="B115" s="530"/>
      <c r="C115" s="530"/>
      <c r="D115" s="531"/>
      <c r="E115" s="532"/>
    </row>
    <row r="116" spans="1:5" s="5" customFormat="1" ht="16.95" customHeight="1" thickBot="1" x14ac:dyDescent="0.3">
      <c r="A116" s="129" t="s">
        <v>1668</v>
      </c>
      <c r="B116" s="130"/>
      <c r="C116" s="130"/>
      <c r="D116" s="131"/>
      <c r="E116" s="131"/>
    </row>
    <row r="117" spans="1:5" s="5" customFormat="1" ht="16.95" customHeight="1" x14ac:dyDescent="0.25">
      <c r="A117" s="34" t="s">
        <v>475</v>
      </c>
      <c r="B117" s="14" t="s">
        <v>211</v>
      </c>
      <c r="C117" s="14">
        <v>40</v>
      </c>
      <c r="D117" s="169"/>
      <c r="E117" s="514"/>
    </row>
    <row r="118" spans="1:5" s="5" customFormat="1" ht="16.95" customHeight="1" x14ac:dyDescent="0.25">
      <c r="A118" s="35" t="s">
        <v>1009</v>
      </c>
      <c r="B118" s="4" t="s">
        <v>21</v>
      </c>
      <c r="C118" s="4"/>
      <c r="D118" s="164"/>
      <c r="E118" s="515"/>
    </row>
    <row r="119" spans="1:5" s="5" customFormat="1" ht="16.95" customHeight="1" x14ac:dyDescent="0.25">
      <c r="A119" s="35" t="s">
        <v>416</v>
      </c>
      <c r="B119" s="4" t="s">
        <v>21</v>
      </c>
      <c r="C119" s="4">
        <v>3</v>
      </c>
      <c r="D119" s="164"/>
      <c r="E119" s="515"/>
    </row>
    <row r="120" spans="1:5" s="5" customFormat="1" ht="16.95" customHeight="1" x14ac:dyDescent="0.25">
      <c r="A120" s="35" t="s">
        <v>347</v>
      </c>
      <c r="B120" s="4" t="s">
        <v>3</v>
      </c>
      <c r="C120" s="4">
        <v>30</v>
      </c>
      <c r="D120" s="164"/>
      <c r="E120" s="515"/>
    </row>
    <row r="121" spans="1:5" s="5" customFormat="1" ht="16.95" customHeight="1" x14ac:dyDescent="0.25">
      <c r="A121" s="35" t="s">
        <v>348</v>
      </c>
      <c r="B121" s="4" t="s">
        <v>3</v>
      </c>
      <c r="C121" s="4">
        <v>30</v>
      </c>
      <c r="D121" s="164"/>
      <c r="E121" s="515"/>
    </row>
    <row r="122" spans="1:5" s="5" customFormat="1" ht="16.95" customHeight="1" x14ac:dyDescent="0.25">
      <c r="A122" s="35" t="s">
        <v>477</v>
      </c>
      <c r="B122" s="4" t="s">
        <v>3</v>
      </c>
      <c r="C122" s="4">
        <v>10</v>
      </c>
      <c r="D122" s="164"/>
      <c r="E122" s="515"/>
    </row>
    <row r="123" spans="1:5" s="5" customFormat="1" ht="16.95" customHeight="1" x14ac:dyDescent="0.25">
      <c r="A123" s="35" t="s">
        <v>478</v>
      </c>
      <c r="B123" s="4" t="s">
        <v>3</v>
      </c>
      <c r="C123" s="4">
        <v>7</v>
      </c>
      <c r="D123" s="164"/>
      <c r="E123" s="515"/>
    </row>
    <row r="124" spans="1:5" s="5" customFormat="1" ht="16.95" customHeight="1" x14ac:dyDescent="0.25">
      <c r="A124" s="35" t="s">
        <v>488</v>
      </c>
      <c r="B124" s="4" t="s">
        <v>489</v>
      </c>
      <c r="C124" s="4">
        <v>6</v>
      </c>
      <c r="D124" s="164"/>
      <c r="E124" s="515"/>
    </row>
    <row r="125" spans="1:5" s="5" customFormat="1" ht="16.95" customHeight="1" x14ac:dyDescent="0.25">
      <c r="A125" s="35" t="s">
        <v>479</v>
      </c>
      <c r="B125" s="4" t="s">
        <v>12</v>
      </c>
      <c r="C125" s="4">
        <v>20</v>
      </c>
      <c r="D125" s="164"/>
      <c r="E125" s="515"/>
    </row>
    <row r="126" spans="1:5" s="5" customFormat="1" ht="16.95" customHeight="1" x14ac:dyDescent="0.25">
      <c r="A126" s="35" t="s">
        <v>480</v>
      </c>
      <c r="B126" s="4" t="s">
        <v>3</v>
      </c>
      <c r="C126" s="4">
        <v>26</v>
      </c>
      <c r="D126" s="164"/>
      <c r="E126" s="515"/>
    </row>
    <row r="127" spans="1:5" s="5" customFormat="1" ht="16.95" customHeight="1" x14ac:dyDescent="0.25">
      <c r="A127" s="35" t="s">
        <v>481</v>
      </c>
      <c r="B127" s="4" t="s">
        <v>22</v>
      </c>
      <c r="C127" s="4">
        <v>2</v>
      </c>
      <c r="D127" s="164"/>
      <c r="E127" s="515"/>
    </row>
    <row r="128" spans="1:5" s="5" customFormat="1" ht="16.95" customHeight="1" x14ac:dyDescent="0.25">
      <c r="A128" s="35" t="s">
        <v>540</v>
      </c>
      <c r="B128" s="4" t="s">
        <v>22</v>
      </c>
      <c r="C128" s="4">
        <v>6</v>
      </c>
      <c r="D128" s="164"/>
      <c r="E128" s="515"/>
    </row>
    <row r="129" spans="1:5" s="5" customFormat="1" ht="16.95" customHeight="1" x14ac:dyDescent="0.25">
      <c r="A129" s="35" t="s">
        <v>447</v>
      </c>
      <c r="B129" s="4" t="s">
        <v>2</v>
      </c>
      <c r="C129" s="4">
        <v>5</v>
      </c>
      <c r="D129" s="164"/>
      <c r="E129" s="515"/>
    </row>
    <row r="130" spans="1:5" s="5" customFormat="1" ht="16.95" customHeight="1" x14ac:dyDescent="0.25">
      <c r="A130" s="35" t="s">
        <v>618</v>
      </c>
      <c r="B130" s="4" t="s">
        <v>12</v>
      </c>
      <c r="C130" s="4">
        <v>2</v>
      </c>
      <c r="D130" s="164"/>
      <c r="E130" s="515"/>
    </row>
    <row r="131" spans="1:5" s="5" customFormat="1" ht="16.95" customHeight="1" x14ac:dyDescent="0.25">
      <c r="A131" s="35" t="s">
        <v>442</v>
      </c>
      <c r="B131" s="4" t="s">
        <v>15</v>
      </c>
      <c r="C131" s="4">
        <v>6</v>
      </c>
      <c r="D131" s="164"/>
      <c r="E131" s="515"/>
    </row>
    <row r="132" spans="1:5" s="5" customFormat="1" ht="16.95" customHeight="1" x14ac:dyDescent="0.25">
      <c r="A132" s="35" t="s">
        <v>495</v>
      </c>
      <c r="B132" s="4" t="s">
        <v>15</v>
      </c>
      <c r="C132" s="4">
        <v>5</v>
      </c>
      <c r="D132" s="164"/>
      <c r="E132" s="515"/>
    </row>
    <row r="133" spans="1:5" s="5" customFormat="1" ht="16.95" customHeight="1" x14ac:dyDescent="0.25">
      <c r="A133" s="35" t="s">
        <v>496</v>
      </c>
      <c r="B133" s="4" t="s">
        <v>15</v>
      </c>
      <c r="C133" s="4">
        <v>4</v>
      </c>
      <c r="D133" s="164"/>
      <c r="E133" s="515"/>
    </row>
    <row r="134" spans="1:5" s="5" customFormat="1" ht="16.95" customHeight="1" x14ac:dyDescent="0.25">
      <c r="A134" s="35" t="s">
        <v>449</v>
      </c>
      <c r="B134" s="4" t="s">
        <v>2</v>
      </c>
      <c r="C134" s="4">
        <v>2</v>
      </c>
      <c r="D134" s="164"/>
      <c r="E134" s="515"/>
    </row>
    <row r="135" spans="1:5" s="5" customFormat="1" ht="16.95" customHeight="1" x14ac:dyDescent="0.25">
      <c r="A135" s="35" t="s">
        <v>448</v>
      </c>
      <c r="B135" s="4" t="s">
        <v>2</v>
      </c>
      <c r="C135" s="4">
        <v>2</v>
      </c>
      <c r="D135" s="164"/>
      <c r="E135" s="515"/>
    </row>
    <row r="136" spans="1:5" s="5" customFormat="1" ht="16.95" customHeight="1" x14ac:dyDescent="0.25">
      <c r="A136" s="47" t="s">
        <v>546</v>
      </c>
      <c r="B136" s="4" t="s">
        <v>15</v>
      </c>
      <c r="C136" s="4">
        <v>2</v>
      </c>
      <c r="D136" s="164"/>
      <c r="E136" s="515"/>
    </row>
    <row r="137" spans="1:5" s="5" customFormat="1" ht="16.95" customHeight="1" x14ac:dyDescent="0.25">
      <c r="A137" s="35" t="s">
        <v>492</v>
      </c>
      <c r="B137" s="4" t="s">
        <v>166</v>
      </c>
      <c r="C137" s="4">
        <v>4</v>
      </c>
      <c r="D137" s="164"/>
      <c r="E137" s="515"/>
    </row>
    <row r="138" spans="1:5" s="5" customFormat="1" ht="16.95" customHeight="1" x14ac:dyDescent="0.25">
      <c r="A138" s="35" t="s">
        <v>578</v>
      </c>
      <c r="B138" s="4" t="s">
        <v>15</v>
      </c>
      <c r="C138" s="4">
        <v>25</v>
      </c>
      <c r="D138" s="164"/>
      <c r="E138" s="515"/>
    </row>
    <row r="139" spans="1:5" s="5" customFormat="1" ht="16.95" customHeight="1" x14ac:dyDescent="0.25">
      <c r="A139" s="35" t="s">
        <v>266</v>
      </c>
      <c r="B139" s="4" t="s">
        <v>15</v>
      </c>
      <c r="C139" s="4">
        <v>11</v>
      </c>
      <c r="D139" s="164"/>
      <c r="E139" s="515"/>
    </row>
    <row r="140" spans="1:5" s="5" customFormat="1" ht="16.95" customHeight="1" x14ac:dyDescent="0.25">
      <c r="A140" s="35" t="s">
        <v>72</v>
      </c>
      <c r="B140" s="4" t="s">
        <v>3</v>
      </c>
      <c r="C140" s="4">
        <v>17</v>
      </c>
      <c r="D140" s="164"/>
      <c r="E140" s="515"/>
    </row>
    <row r="141" spans="1:5" s="5" customFormat="1" ht="16.95" customHeight="1" x14ac:dyDescent="0.25">
      <c r="A141" s="35" t="s">
        <v>54</v>
      </c>
      <c r="B141" s="4" t="s">
        <v>21</v>
      </c>
      <c r="C141" s="4">
        <v>1</v>
      </c>
      <c r="D141" s="164"/>
      <c r="E141" s="515"/>
    </row>
    <row r="142" spans="1:5" s="5" customFormat="1" ht="16.95" customHeight="1" x14ac:dyDescent="0.25">
      <c r="A142" s="35" t="s">
        <v>372</v>
      </c>
      <c r="B142" s="4" t="s">
        <v>3</v>
      </c>
      <c r="C142" s="4">
        <v>28</v>
      </c>
      <c r="D142" s="164"/>
      <c r="E142" s="515"/>
    </row>
    <row r="143" spans="1:5" s="5" customFormat="1" ht="16.95" customHeight="1" x14ac:dyDescent="0.25">
      <c r="A143" s="35" t="s">
        <v>267</v>
      </c>
      <c r="B143" s="4" t="s">
        <v>10</v>
      </c>
      <c r="C143" s="4">
        <v>4</v>
      </c>
      <c r="D143" s="164"/>
      <c r="E143" s="515"/>
    </row>
    <row r="144" spans="1:5" s="5" customFormat="1" ht="16.95" customHeight="1" x14ac:dyDescent="0.25">
      <c r="A144" s="35" t="s">
        <v>169</v>
      </c>
      <c r="B144" s="4" t="s">
        <v>21</v>
      </c>
      <c r="C144" s="4">
        <v>9</v>
      </c>
      <c r="D144" s="164"/>
      <c r="E144" s="515"/>
    </row>
    <row r="145" spans="1:5" s="5" customFormat="1" ht="16.95" customHeight="1" x14ac:dyDescent="0.25">
      <c r="A145" s="35" t="s">
        <v>173</v>
      </c>
      <c r="B145" s="4" t="s">
        <v>3</v>
      </c>
      <c r="C145" s="4">
        <v>13</v>
      </c>
      <c r="D145" s="164"/>
      <c r="E145" s="515"/>
    </row>
    <row r="146" spans="1:5" s="5" customFormat="1" ht="16.95" customHeight="1" x14ac:dyDescent="0.25">
      <c r="A146" s="35" t="s">
        <v>487</v>
      </c>
      <c r="B146" s="4" t="s">
        <v>15</v>
      </c>
      <c r="C146" s="4">
        <v>11</v>
      </c>
      <c r="D146" s="164"/>
      <c r="E146" s="515"/>
    </row>
    <row r="147" spans="1:5" s="5" customFormat="1" ht="16.95" customHeight="1" x14ac:dyDescent="0.25">
      <c r="A147" s="35" t="s">
        <v>673</v>
      </c>
      <c r="B147" s="4" t="s">
        <v>3</v>
      </c>
      <c r="C147" s="4">
        <v>4</v>
      </c>
      <c r="D147" s="164"/>
      <c r="E147" s="515"/>
    </row>
    <row r="148" spans="1:5" s="5" customFormat="1" ht="16.95" customHeight="1" x14ac:dyDescent="0.25">
      <c r="A148" s="35" t="s">
        <v>106</v>
      </c>
      <c r="B148" s="4" t="s">
        <v>3</v>
      </c>
      <c r="C148" s="4">
        <v>16</v>
      </c>
      <c r="D148" s="164"/>
      <c r="E148" s="515"/>
    </row>
    <row r="149" spans="1:5" s="5" customFormat="1" ht="16.95" customHeight="1" x14ac:dyDescent="0.25">
      <c r="A149" s="35" t="s">
        <v>108</v>
      </c>
      <c r="B149" s="4" t="s">
        <v>3</v>
      </c>
      <c r="C149" s="4">
        <v>15</v>
      </c>
      <c r="D149" s="164"/>
      <c r="E149" s="515"/>
    </row>
    <row r="150" spans="1:5" s="5" customFormat="1" ht="16.95" customHeight="1" x14ac:dyDescent="0.25">
      <c r="A150" s="35" t="s">
        <v>107</v>
      </c>
      <c r="B150" s="4" t="s">
        <v>3</v>
      </c>
      <c r="C150" s="4">
        <v>8</v>
      </c>
      <c r="D150" s="164"/>
      <c r="E150" s="515"/>
    </row>
    <row r="151" spans="1:5" s="5" customFormat="1" ht="16.95" customHeight="1" x14ac:dyDescent="0.25">
      <c r="A151" s="35" t="s">
        <v>110</v>
      </c>
      <c r="B151" s="4" t="s">
        <v>3</v>
      </c>
      <c r="C151" s="4">
        <v>11</v>
      </c>
      <c r="D151" s="164"/>
      <c r="E151" s="515"/>
    </row>
    <row r="152" spans="1:5" s="5" customFormat="1" ht="16.95" customHeight="1" x14ac:dyDescent="0.25">
      <c r="A152" s="35" t="s">
        <v>109</v>
      </c>
      <c r="B152" s="4" t="s">
        <v>3</v>
      </c>
      <c r="C152" s="4">
        <v>14</v>
      </c>
      <c r="D152" s="164"/>
      <c r="E152" s="515"/>
    </row>
    <row r="153" spans="1:5" s="5" customFormat="1" ht="16.95" customHeight="1" thickBot="1" x14ac:dyDescent="0.3">
      <c r="A153" s="517" t="s">
        <v>268</v>
      </c>
      <c r="B153" s="545" t="s">
        <v>138</v>
      </c>
      <c r="C153" s="518">
        <v>6</v>
      </c>
      <c r="D153" s="519"/>
      <c r="E153" s="520"/>
    </row>
    <row r="154" spans="1:5" s="5" customFormat="1" ht="69" customHeight="1" thickBot="1" x14ac:dyDescent="0.3">
      <c r="A154" s="529"/>
      <c r="B154" s="530"/>
      <c r="C154" s="530"/>
      <c r="D154" s="531"/>
      <c r="E154" s="532"/>
    </row>
    <row r="155" spans="1:5" s="5" customFormat="1" ht="16.95" customHeight="1" thickBot="1" x14ac:dyDescent="0.3">
      <c r="A155" s="129" t="s">
        <v>1668</v>
      </c>
      <c r="B155" s="130"/>
      <c r="C155" s="130"/>
      <c r="D155" s="131"/>
      <c r="E155" s="131"/>
    </row>
    <row r="156" spans="1:5" s="5" customFormat="1" ht="16.95" customHeight="1" x14ac:dyDescent="0.25">
      <c r="A156" s="34" t="s">
        <v>133</v>
      </c>
      <c r="B156" s="14" t="s">
        <v>15</v>
      </c>
      <c r="C156" s="14">
        <v>1</v>
      </c>
      <c r="D156" s="169"/>
      <c r="E156" s="514"/>
    </row>
    <row r="157" spans="1:5" s="5" customFormat="1" ht="16.95" customHeight="1" x14ac:dyDescent="0.25">
      <c r="A157" s="35" t="s">
        <v>671</v>
      </c>
      <c r="B157" s="4" t="s">
        <v>15</v>
      </c>
      <c r="C157" s="4">
        <v>9</v>
      </c>
      <c r="D157" s="164"/>
      <c r="E157" s="515"/>
    </row>
    <row r="158" spans="1:5" s="5" customFormat="1" ht="16.95" customHeight="1" x14ac:dyDescent="0.25">
      <c r="A158" s="35" t="s">
        <v>672</v>
      </c>
      <c r="B158" s="4" t="s">
        <v>15</v>
      </c>
      <c r="C158" s="4">
        <v>5</v>
      </c>
      <c r="D158" s="164"/>
      <c r="E158" s="515"/>
    </row>
    <row r="159" spans="1:5" s="5" customFormat="1" ht="16.95" customHeight="1" x14ac:dyDescent="0.25">
      <c r="A159" s="35" t="s">
        <v>269</v>
      </c>
      <c r="B159" s="4" t="s">
        <v>6</v>
      </c>
      <c r="C159" s="4">
        <v>1</v>
      </c>
      <c r="D159" s="164"/>
      <c r="E159" s="515"/>
    </row>
    <row r="160" spans="1:5" s="5" customFormat="1" ht="16.95" customHeight="1" x14ac:dyDescent="0.25">
      <c r="A160" s="35" t="s">
        <v>99</v>
      </c>
      <c r="B160" s="4" t="s">
        <v>15</v>
      </c>
      <c r="C160" s="4">
        <v>26</v>
      </c>
      <c r="D160" s="164"/>
      <c r="E160" s="515"/>
    </row>
    <row r="161" spans="1:5" s="5" customFormat="1" ht="16.95" customHeight="1" x14ac:dyDescent="0.25">
      <c r="A161" s="35" t="s">
        <v>601</v>
      </c>
      <c r="B161" s="4" t="s">
        <v>3</v>
      </c>
      <c r="C161" s="4">
        <v>5</v>
      </c>
      <c r="D161" s="164"/>
      <c r="E161" s="515"/>
    </row>
    <row r="162" spans="1:5" s="5" customFormat="1" ht="16.95" customHeight="1" x14ac:dyDescent="0.25">
      <c r="A162" s="35" t="s">
        <v>276</v>
      </c>
      <c r="B162" s="4" t="s">
        <v>153</v>
      </c>
      <c r="C162" s="4">
        <v>14</v>
      </c>
      <c r="D162" s="164"/>
      <c r="E162" s="515"/>
    </row>
    <row r="163" spans="1:5" s="5" customFormat="1" ht="16.95" customHeight="1" x14ac:dyDescent="0.25">
      <c r="A163" s="35" t="s">
        <v>382</v>
      </c>
      <c r="B163" s="12" t="s">
        <v>18</v>
      </c>
      <c r="C163" s="4">
        <v>40</v>
      </c>
      <c r="D163" s="164"/>
      <c r="E163" s="515"/>
    </row>
    <row r="164" spans="1:5" s="5" customFormat="1" ht="16.95" customHeight="1" x14ac:dyDescent="0.25">
      <c r="A164" s="35" t="s">
        <v>383</v>
      </c>
      <c r="B164" s="12" t="s">
        <v>18</v>
      </c>
      <c r="C164" s="4">
        <v>20</v>
      </c>
      <c r="D164" s="164"/>
      <c r="E164" s="515"/>
    </row>
    <row r="165" spans="1:5" s="5" customFormat="1" ht="16.95" customHeight="1" x14ac:dyDescent="0.25">
      <c r="A165" s="35" t="s">
        <v>384</v>
      </c>
      <c r="B165" s="12" t="s">
        <v>18</v>
      </c>
      <c r="C165" s="4">
        <v>66</v>
      </c>
      <c r="D165" s="164"/>
      <c r="E165" s="515"/>
    </row>
    <row r="166" spans="1:5" s="5" customFormat="1" ht="16.95" customHeight="1" x14ac:dyDescent="0.25">
      <c r="A166" s="35" t="s">
        <v>456</v>
      </c>
      <c r="B166" s="4" t="s">
        <v>15</v>
      </c>
      <c r="C166" s="4">
        <v>36</v>
      </c>
      <c r="D166" s="164"/>
      <c r="E166" s="515"/>
    </row>
    <row r="167" spans="1:5" s="5" customFormat="1" ht="16.95" customHeight="1" x14ac:dyDescent="0.25">
      <c r="A167" s="35" t="s">
        <v>457</v>
      </c>
      <c r="B167" s="4" t="s">
        <v>15</v>
      </c>
      <c r="C167" s="4">
        <v>37</v>
      </c>
      <c r="D167" s="164"/>
      <c r="E167" s="515"/>
    </row>
    <row r="168" spans="1:5" s="5" customFormat="1" ht="16.95" customHeight="1" x14ac:dyDescent="0.25">
      <c r="A168" s="35" t="s">
        <v>458</v>
      </c>
      <c r="B168" s="4" t="s">
        <v>15</v>
      </c>
      <c r="C168" s="4">
        <v>11</v>
      </c>
      <c r="D168" s="164"/>
      <c r="E168" s="515"/>
    </row>
    <row r="169" spans="1:5" s="5" customFormat="1" ht="16.95" customHeight="1" x14ac:dyDescent="0.25">
      <c r="A169" s="35" t="s">
        <v>459</v>
      </c>
      <c r="B169" s="4" t="s">
        <v>15</v>
      </c>
      <c r="C169" s="4">
        <v>10</v>
      </c>
      <c r="D169" s="164"/>
      <c r="E169" s="515"/>
    </row>
    <row r="170" spans="1:5" s="5" customFormat="1" ht="16.95" customHeight="1" x14ac:dyDescent="0.25">
      <c r="A170" s="35" t="s">
        <v>455</v>
      </c>
      <c r="B170" s="4" t="s">
        <v>15</v>
      </c>
      <c r="C170" s="4">
        <v>12</v>
      </c>
      <c r="D170" s="164"/>
      <c r="E170" s="515"/>
    </row>
    <row r="171" spans="1:5" s="5" customFormat="1" ht="16.95" customHeight="1" x14ac:dyDescent="0.25">
      <c r="A171" s="35" t="s">
        <v>460</v>
      </c>
      <c r="B171" s="4" t="s">
        <v>15</v>
      </c>
      <c r="C171" s="4">
        <v>9</v>
      </c>
      <c r="D171" s="164"/>
      <c r="E171" s="515"/>
    </row>
    <row r="172" spans="1:5" s="5" customFormat="1" ht="16.95" customHeight="1" x14ac:dyDescent="0.25">
      <c r="A172" s="35" t="s">
        <v>461</v>
      </c>
      <c r="B172" s="4" t="s">
        <v>15</v>
      </c>
      <c r="C172" s="4">
        <v>3</v>
      </c>
      <c r="D172" s="164"/>
      <c r="E172" s="515"/>
    </row>
    <row r="173" spans="1:5" s="5" customFormat="1" ht="16.95" customHeight="1" x14ac:dyDescent="0.25">
      <c r="A173" s="35" t="s">
        <v>279</v>
      </c>
      <c r="B173" s="4" t="s">
        <v>11</v>
      </c>
      <c r="C173" s="4">
        <v>2</v>
      </c>
      <c r="D173" s="164"/>
      <c r="E173" s="515"/>
    </row>
    <row r="174" spans="1:5" s="5" customFormat="1" ht="16.95" customHeight="1" x14ac:dyDescent="0.25">
      <c r="A174" s="35" t="s">
        <v>270</v>
      </c>
      <c r="B174" s="4" t="s">
        <v>10</v>
      </c>
      <c r="C174" s="4">
        <v>17</v>
      </c>
      <c r="D174" s="164"/>
      <c r="E174" s="515"/>
    </row>
    <row r="175" spans="1:5" s="5" customFormat="1" ht="16.95" customHeight="1" x14ac:dyDescent="0.25">
      <c r="A175" s="35" t="s">
        <v>690</v>
      </c>
      <c r="B175" s="4" t="s">
        <v>692</v>
      </c>
      <c r="C175" s="4">
        <v>2</v>
      </c>
      <c r="D175" s="164"/>
      <c r="E175" s="515"/>
    </row>
    <row r="176" spans="1:5" s="5" customFormat="1" ht="16.95" customHeight="1" x14ac:dyDescent="0.25">
      <c r="A176" s="35" t="s">
        <v>691</v>
      </c>
      <c r="B176" s="4" t="s">
        <v>15</v>
      </c>
      <c r="C176" s="4">
        <v>4</v>
      </c>
      <c r="D176" s="164"/>
      <c r="E176" s="515"/>
    </row>
    <row r="177" spans="1:5" s="5" customFormat="1" ht="16.95" customHeight="1" x14ac:dyDescent="0.25">
      <c r="A177" s="35" t="s">
        <v>168</v>
      </c>
      <c r="B177" s="4" t="s">
        <v>21</v>
      </c>
      <c r="C177" s="4">
        <v>28</v>
      </c>
      <c r="D177" s="164"/>
      <c r="E177" s="515"/>
    </row>
    <row r="178" spans="1:5" s="5" customFormat="1" ht="16.95" customHeight="1" x14ac:dyDescent="0.25">
      <c r="A178" s="35" t="s">
        <v>271</v>
      </c>
      <c r="B178" s="4" t="s">
        <v>15</v>
      </c>
      <c r="C178" s="4">
        <v>99</v>
      </c>
      <c r="D178" s="164"/>
      <c r="E178" s="515"/>
    </row>
    <row r="179" spans="1:5" s="5" customFormat="1" ht="16.95" customHeight="1" x14ac:dyDescent="0.25">
      <c r="A179" s="35" t="s">
        <v>602</v>
      </c>
      <c r="B179" s="4" t="s">
        <v>15</v>
      </c>
      <c r="C179" s="4">
        <v>9</v>
      </c>
      <c r="D179" s="164"/>
      <c r="E179" s="515"/>
    </row>
    <row r="180" spans="1:5" s="5" customFormat="1" ht="16.95" customHeight="1" x14ac:dyDescent="0.25">
      <c r="A180" s="35" t="s">
        <v>603</v>
      </c>
      <c r="B180" s="4" t="s">
        <v>15</v>
      </c>
      <c r="C180" s="4">
        <v>11</v>
      </c>
      <c r="D180" s="164"/>
      <c r="E180" s="515"/>
    </row>
    <row r="181" spans="1:5" s="5" customFormat="1" ht="16.95" customHeight="1" x14ac:dyDescent="0.25">
      <c r="A181" s="35" t="s">
        <v>405</v>
      </c>
      <c r="B181" s="4" t="s">
        <v>272</v>
      </c>
      <c r="C181" s="4">
        <v>40</v>
      </c>
      <c r="D181" s="164"/>
      <c r="E181" s="515"/>
    </row>
    <row r="182" spans="1:5" s="5" customFormat="1" ht="16.95" customHeight="1" x14ac:dyDescent="0.25">
      <c r="A182" s="35" t="s">
        <v>566</v>
      </c>
      <c r="B182" s="4" t="s">
        <v>272</v>
      </c>
      <c r="C182" s="4">
        <v>27</v>
      </c>
      <c r="D182" s="164"/>
      <c r="E182" s="515"/>
    </row>
    <row r="183" spans="1:5" s="5" customFormat="1" ht="16.95" customHeight="1" x14ac:dyDescent="0.25">
      <c r="A183" s="35" t="s">
        <v>567</v>
      </c>
      <c r="B183" s="4" t="s">
        <v>272</v>
      </c>
      <c r="C183" s="4">
        <v>13</v>
      </c>
      <c r="D183" s="164"/>
      <c r="E183" s="515"/>
    </row>
    <row r="184" spans="1:5" s="5" customFormat="1" ht="16.95" customHeight="1" x14ac:dyDescent="0.25">
      <c r="A184" s="35" t="s">
        <v>568</v>
      </c>
      <c r="B184" s="4" t="s">
        <v>272</v>
      </c>
      <c r="C184" s="4">
        <v>63</v>
      </c>
      <c r="D184" s="164"/>
      <c r="E184" s="515"/>
    </row>
    <row r="185" spans="1:5" s="5" customFormat="1" ht="16.95" customHeight="1" x14ac:dyDescent="0.25">
      <c r="A185" s="35" t="s">
        <v>148</v>
      </c>
      <c r="B185" s="4" t="s">
        <v>10</v>
      </c>
      <c r="C185" s="4">
        <v>22</v>
      </c>
      <c r="D185" s="164"/>
      <c r="E185" s="515"/>
    </row>
    <row r="186" spans="1:5" s="5" customFormat="1" ht="16.95" customHeight="1" x14ac:dyDescent="0.25">
      <c r="A186" s="35" t="s">
        <v>147</v>
      </c>
      <c r="B186" s="4" t="s">
        <v>15</v>
      </c>
      <c r="C186" s="4">
        <v>25</v>
      </c>
      <c r="D186" s="164"/>
      <c r="E186" s="515"/>
    </row>
    <row r="187" spans="1:5" s="8" customFormat="1" ht="16.95" customHeight="1" thickBot="1" x14ac:dyDescent="0.3">
      <c r="A187" s="517" t="s">
        <v>150</v>
      </c>
      <c r="B187" s="518" t="s">
        <v>19</v>
      </c>
      <c r="C187" s="518">
        <v>1</v>
      </c>
      <c r="D187" s="519"/>
      <c r="E187" s="546"/>
    </row>
    <row r="188" spans="1:5" s="8" customFormat="1" ht="10.050000000000001" customHeight="1" thickBot="1" x14ac:dyDescent="0.3">
      <c r="A188" s="555"/>
      <c r="B188" s="556"/>
      <c r="C188" s="556"/>
      <c r="D188" s="557"/>
      <c r="E188" s="558"/>
    </row>
    <row r="189" spans="1:5" s="5" customFormat="1" ht="69" customHeight="1" thickBot="1" x14ac:dyDescent="0.3">
      <c r="A189" s="529"/>
      <c r="B189" s="530"/>
      <c r="C189" s="530"/>
      <c r="D189" s="531"/>
      <c r="E189" s="532"/>
    </row>
    <row r="190" spans="1:5" s="5" customFormat="1" ht="16.95" customHeight="1" thickBot="1" x14ac:dyDescent="0.3">
      <c r="A190" s="129" t="s">
        <v>1668</v>
      </c>
      <c r="B190" s="130"/>
      <c r="C190" s="130"/>
      <c r="D190" s="131"/>
      <c r="E190" s="131"/>
    </row>
    <row r="191" spans="1:5" s="5" customFormat="1" ht="16.95" customHeight="1" x14ac:dyDescent="0.25">
      <c r="A191" s="34" t="s">
        <v>254</v>
      </c>
      <c r="B191" s="14" t="s">
        <v>10</v>
      </c>
      <c r="C191" s="14">
        <v>48</v>
      </c>
      <c r="D191" s="169"/>
      <c r="E191" s="514"/>
    </row>
    <row r="192" spans="1:5" s="5" customFormat="1" ht="16.95" customHeight="1" x14ac:dyDescent="0.25">
      <c r="A192" s="35" t="s">
        <v>255</v>
      </c>
      <c r="B192" s="4" t="s">
        <v>10</v>
      </c>
      <c r="C192" s="4">
        <v>41</v>
      </c>
      <c r="D192" s="164"/>
      <c r="E192" s="515"/>
    </row>
    <row r="193" spans="1:5" s="5" customFormat="1" ht="16.95" customHeight="1" x14ac:dyDescent="0.25">
      <c r="A193" s="35" t="s">
        <v>256</v>
      </c>
      <c r="B193" s="12" t="s">
        <v>19</v>
      </c>
      <c r="C193" s="4">
        <v>9</v>
      </c>
      <c r="D193" s="164"/>
      <c r="E193" s="515"/>
    </row>
    <row r="194" spans="1:5" s="16" customFormat="1" ht="16.95" customHeight="1" x14ac:dyDescent="0.25">
      <c r="A194" s="35" t="s">
        <v>605</v>
      </c>
      <c r="B194" s="12" t="s">
        <v>15</v>
      </c>
      <c r="C194" s="4">
        <v>12</v>
      </c>
      <c r="D194" s="164"/>
      <c r="E194" s="544"/>
    </row>
    <row r="195" spans="1:5" s="16" customFormat="1" ht="16.95" customHeight="1" x14ac:dyDescent="0.25">
      <c r="A195" s="35" t="s">
        <v>561</v>
      </c>
      <c r="B195" s="4" t="s">
        <v>31</v>
      </c>
      <c r="C195" s="4">
        <v>33</v>
      </c>
      <c r="D195" s="164"/>
      <c r="E195" s="544"/>
    </row>
    <row r="196" spans="1:5" s="16" customFormat="1" ht="16.95" customHeight="1" x14ac:dyDescent="0.25">
      <c r="A196" s="35" t="s">
        <v>562</v>
      </c>
      <c r="B196" s="4" t="s">
        <v>210</v>
      </c>
      <c r="C196" s="4">
        <v>58</v>
      </c>
      <c r="D196" s="164"/>
      <c r="E196" s="544"/>
    </row>
    <row r="197" spans="1:5" s="5" customFormat="1" ht="16.95" customHeight="1" x14ac:dyDescent="0.25">
      <c r="A197" s="35" t="s">
        <v>583</v>
      </c>
      <c r="B197" s="6" t="s">
        <v>21</v>
      </c>
      <c r="C197" s="6">
        <v>13</v>
      </c>
      <c r="D197" s="165"/>
      <c r="E197" s="515"/>
    </row>
    <row r="198" spans="1:5" s="16" customFormat="1" ht="16.95" customHeight="1" x14ac:dyDescent="0.25">
      <c r="A198" s="35" t="s">
        <v>563</v>
      </c>
      <c r="B198" s="4" t="s">
        <v>156</v>
      </c>
      <c r="C198" s="4">
        <v>48</v>
      </c>
      <c r="D198" s="164"/>
      <c r="E198" s="544"/>
    </row>
    <row r="199" spans="1:5" s="16" customFormat="1" ht="16.95" customHeight="1" x14ac:dyDescent="0.25">
      <c r="A199" s="35" t="s">
        <v>571</v>
      </c>
      <c r="B199" s="4" t="s">
        <v>15</v>
      </c>
      <c r="C199" s="4">
        <v>2</v>
      </c>
      <c r="D199" s="164"/>
      <c r="E199" s="544"/>
    </row>
    <row r="200" spans="1:5" s="16" customFormat="1" ht="16.95" customHeight="1" x14ac:dyDescent="0.25">
      <c r="A200" s="35" t="s">
        <v>354</v>
      </c>
      <c r="B200" s="4" t="s">
        <v>16</v>
      </c>
      <c r="C200" s="4">
        <v>2</v>
      </c>
      <c r="D200" s="164"/>
      <c r="E200" s="544"/>
    </row>
    <row r="201" spans="1:5" s="16" customFormat="1" ht="16.95" customHeight="1" x14ac:dyDescent="0.25">
      <c r="A201" s="35" t="s">
        <v>701</v>
      </c>
      <c r="B201" s="4" t="s">
        <v>15</v>
      </c>
      <c r="C201" s="4">
        <v>15</v>
      </c>
      <c r="D201" s="164"/>
      <c r="E201" s="544"/>
    </row>
    <row r="202" spans="1:5" s="16" customFormat="1" ht="16.95" customHeight="1" x14ac:dyDescent="0.25">
      <c r="A202" s="35" t="s">
        <v>411</v>
      </c>
      <c r="B202" s="4" t="s">
        <v>15</v>
      </c>
      <c r="C202" s="4">
        <v>16</v>
      </c>
      <c r="D202" s="164"/>
      <c r="E202" s="544"/>
    </row>
    <row r="203" spans="1:5" s="16" customFormat="1" ht="16.95" customHeight="1" thickBot="1" x14ac:dyDescent="0.3">
      <c r="A203" s="517" t="s">
        <v>412</v>
      </c>
      <c r="B203" s="518" t="s">
        <v>15</v>
      </c>
      <c r="C203" s="518">
        <v>10</v>
      </c>
      <c r="D203" s="519"/>
      <c r="E203" s="549"/>
    </row>
    <row r="204" spans="1:5" s="5" customFormat="1" ht="16.95" customHeight="1" thickBot="1" x14ac:dyDescent="0.3">
      <c r="A204" s="129" t="s">
        <v>1639</v>
      </c>
      <c r="B204" s="130"/>
      <c r="C204" s="130"/>
      <c r="D204" s="131"/>
      <c r="E204" s="131"/>
    </row>
    <row r="205" spans="1:5" s="5" customFormat="1" ht="16.95" customHeight="1" x14ac:dyDescent="0.25">
      <c r="A205" s="547" t="s">
        <v>1649</v>
      </c>
      <c r="B205" s="548" t="s">
        <v>1657</v>
      </c>
      <c r="C205" s="14">
        <v>4</v>
      </c>
      <c r="D205" s="169"/>
      <c r="E205" s="514"/>
    </row>
    <row r="206" spans="1:5" s="5" customFormat="1" ht="16.95" customHeight="1" x14ac:dyDescent="0.25">
      <c r="A206" s="536" t="s">
        <v>1640</v>
      </c>
      <c r="B206" s="6" t="s">
        <v>15</v>
      </c>
      <c r="C206" s="4">
        <v>16</v>
      </c>
      <c r="D206" s="539"/>
      <c r="E206" s="515"/>
    </row>
    <row r="207" spans="1:5" s="5" customFormat="1" ht="16.95" customHeight="1" x14ac:dyDescent="0.25">
      <c r="A207" s="536" t="s">
        <v>1641</v>
      </c>
      <c r="B207" s="6" t="s">
        <v>15</v>
      </c>
      <c r="C207" s="4">
        <v>16</v>
      </c>
      <c r="D207" s="540"/>
      <c r="E207" s="515"/>
    </row>
    <row r="208" spans="1:5" s="5" customFormat="1" ht="16.95" customHeight="1" x14ac:dyDescent="0.25">
      <c r="A208" s="536" t="s">
        <v>1642</v>
      </c>
      <c r="B208" s="6" t="s">
        <v>15</v>
      </c>
      <c r="C208" s="4">
        <v>16</v>
      </c>
      <c r="D208" s="540"/>
      <c r="E208" s="515"/>
    </row>
    <row r="209" spans="1:5" s="5" customFormat="1" ht="16.95" customHeight="1" x14ac:dyDescent="0.25">
      <c r="A209" s="537" t="s">
        <v>1643</v>
      </c>
      <c r="B209" s="6" t="s">
        <v>15</v>
      </c>
      <c r="C209" s="4">
        <v>16</v>
      </c>
      <c r="D209" s="540"/>
      <c r="E209" s="515"/>
    </row>
    <row r="210" spans="1:5" s="5" customFormat="1" ht="16.95" customHeight="1" x14ac:dyDescent="0.25">
      <c r="A210" s="536" t="s">
        <v>1644</v>
      </c>
      <c r="B210" s="6" t="s">
        <v>15</v>
      </c>
      <c r="C210" s="4">
        <v>16</v>
      </c>
      <c r="D210" s="540"/>
      <c r="E210" s="515"/>
    </row>
    <row r="211" spans="1:5" s="5" customFormat="1" ht="16.95" customHeight="1" x14ac:dyDescent="0.25">
      <c r="A211" s="536" t="s">
        <v>1645</v>
      </c>
      <c r="B211" s="6" t="s">
        <v>15</v>
      </c>
      <c r="C211" s="4">
        <v>16</v>
      </c>
      <c r="D211" s="540"/>
      <c r="E211" s="515"/>
    </row>
    <row r="212" spans="1:5" s="5" customFormat="1" ht="16.95" customHeight="1" x14ac:dyDescent="0.25">
      <c r="A212" s="536" t="s">
        <v>1646</v>
      </c>
      <c r="B212" s="6" t="s">
        <v>15</v>
      </c>
      <c r="C212" s="4">
        <v>16</v>
      </c>
      <c r="D212" s="540"/>
      <c r="E212" s="515"/>
    </row>
    <row r="213" spans="1:5" s="5" customFormat="1" ht="16.95" customHeight="1" x14ac:dyDescent="0.25">
      <c r="A213" s="536" t="s">
        <v>1647</v>
      </c>
      <c r="B213" s="6" t="s">
        <v>15</v>
      </c>
      <c r="C213" s="4">
        <v>16</v>
      </c>
      <c r="D213" s="540"/>
      <c r="E213" s="515"/>
    </row>
    <row r="214" spans="1:5" s="5" customFormat="1" ht="16.95" customHeight="1" x14ac:dyDescent="0.25">
      <c r="A214" s="536" t="s">
        <v>1648</v>
      </c>
      <c r="B214" s="6" t="s">
        <v>15</v>
      </c>
      <c r="C214" s="4">
        <v>16</v>
      </c>
      <c r="D214" s="541"/>
      <c r="E214" s="515"/>
    </row>
    <row r="215" spans="1:5" s="5" customFormat="1" ht="16.95" customHeight="1" x14ac:dyDescent="0.25">
      <c r="A215" s="538" t="s">
        <v>1656</v>
      </c>
      <c r="B215" s="542" t="s">
        <v>1657</v>
      </c>
      <c r="C215" s="4">
        <v>16</v>
      </c>
      <c r="D215" s="164"/>
      <c r="E215" s="515"/>
    </row>
    <row r="216" spans="1:5" s="5" customFormat="1" ht="16.95" customHeight="1" x14ac:dyDescent="0.25">
      <c r="A216" s="536" t="s">
        <v>1650</v>
      </c>
      <c r="B216" s="6" t="s">
        <v>15</v>
      </c>
      <c r="C216" s="4">
        <v>16</v>
      </c>
      <c r="D216" s="539"/>
      <c r="E216" s="515"/>
    </row>
    <row r="217" spans="1:5" s="5" customFormat="1" ht="16.95" customHeight="1" x14ac:dyDescent="0.25">
      <c r="A217" s="536" t="s">
        <v>1651</v>
      </c>
      <c r="B217" s="6" t="s">
        <v>15</v>
      </c>
      <c r="C217" s="4">
        <v>16</v>
      </c>
      <c r="D217" s="540"/>
      <c r="E217" s="515"/>
    </row>
    <row r="218" spans="1:5" s="5" customFormat="1" ht="16.95" customHeight="1" x14ac:dyDescent="0.25">
      <c r="A218" s="536" t="s">
        <v>1652</v>
      </c>
      <c r="B218" s="6" t="s">
        <v>15</v>
      </c>
      <c r="C218" s="4">
        <v>16</v>
      </c>
      <c r="D218" s="540"/>
      <c r="E218" s="515"/>
    </row>
    <row r="219" spans="1:5" s="5" customFormat="1" ht="16.95" customHeight="1" x14ac:dyDescent="0.25">
      <c r="A219" s="536" t="s">
        <v>1653</v>
      </c>
      <c r="B219" s="6" t="s">
        <v>15</v>
      </c>
      <c r="C219" s="4">
        <v>16</v>
      </c>
      <c r="D219" s="540"/>
      <c r="E219" s="515"/>
    </row>
    <row r="220" spans="1:5" s="5" customFormat="1" ht="16.95" customHeight="1" x14ac:dyDescent="0.25">
      <c r="A220" s="536" t="s">
        <v>1654</v>
      </c>
      <c r="B220" s="6" t="s">
        <v>15</v>
      </c>
      <c r="C220" s="4">
        <v>16</v>
      </c>
      <c r="D220" s="540"/>
      <c r="E220" s="515"/>
    </row>
    <row r="221" spans="1:5" s="5" customFormat="1" ht="16.95" customHeight="1" x14ac:dyDescent="0.25">
      <c r="A221" s="536" t="s">
        <v>1655</v>
      </c>
      <c r="B221" s="6" t="s">
        <v>15</v>
      </c>
      <c r="C221" s="4">
        <v>16</v>
      </c>
      <c r="D221" s="540"/>
      <c r="E221" s="515"/>
    </row>
    <row r="222" spans="1:5" s="5" customFormat="1" ht="16.95" customHeight="1" x14ac:dyDescent="0.25">
      <c r="A222" s="536" t="s">
        <v>1648</v>
      </c>
      <c r="B222" s="6" t="s">
        <v>15</v>
      </c>
      <c r="C222" s="4">
        <v>16</v>
      </c>
      <c r="D222" s="541"/>
      <c r="E222" s="515"/>
    </row>
    <row r="223" spans="1:5" s="5" customFormat="1" ht="16.95" customHeight="1" x14ac:dyDescent="0.25">
      <c r="A223" s="538" t="s">
        <v>1664</v>
      </c>
      <c r="B223" s="542" t="s">
        <v>1657</v>
      </c>
      <c r="C223" s="4">
        <v>16</v>
      </c>
      <c r="D223" s="164"/>
      <c r="E223" s="515"/>
    </row>
    <row r="224" spans="1:5" s="5" customFormat="1" ht="16.95" customHeight="1" x14ac:dyDescent="0.25">
      <c r="A224" s="536" t="s">
        <v>1658</v>
      </c>
      <c r="B224" s="4"/>
      <c r="C224" s="4">
        <v>16</v>
      </c>
      <c r="D224" s="539"/>
      <c r="E224" s="515"/>
    </row>
    <row r="225" spans="1:5" s="5" customFormat="1" ht="16.95" customHeight="1" x14ac:dyDescent="0.25">
      <c r="A225" s="536" t="s">
        <v>1659</v>
      </c>
      <c r="B225" s="4"/>
      <c r="C225" s="4">
        <v>16</v>
      </c>
      <c r="D225" s="540"/>
      <c r="E225" s="515"/>
    </row>
    <row r="226" spans="1:5" s="5" customFormat="1" ht="16.95" customHeight="1" x14ac:dyDescent="0.25">
      <c r="A226" s="536" t="s">
        <v>1660</v>
      </c>
      <c r="B226" s="4"/>
      <c r="C226" s="4">
        <v>16</v>
      </c>
      <c r="D226" s="540"/>
      <c r="E226" s="515"/>
    </row>
    <row r="227" spans="1:5" s="5" customFormat="1" ht="16.95" customHeight="1" x14ac:dyDescent="0.25">
      <c r="A227" s="536" t="s">
        <v>1661</v>
      </c>
      <c r="B227" s="4"/>
      <c r="C227" s="4">
        <v>16</v>
      </c>
      <c r="D227" s="540"/>
      <c r="E227" s="515"/>
    </row>
    <row r="228" spans="1:5" s="5" customFormat="1" ht="16.95" customHeight="1" x14ac:dyDescent="0.25">
      <c r="A228" s="536" t="s">
        <v>1662</v>
      </c>
      <c r="B228" s="4"/>
      <c r="C228" s="4">
        <v>16</v>
      </c>
      <c r="D228" s="540"/>
      <c r="E228" s="515"/>
    </row>
    <row r="229" spans="1:5" s="5" customFormat="1" ht="16.95" customHeight="1" x14ac:dyDescent="0.25">
      <c r="A229" s="536" t="s">
        <v>1663</v>
      </c>
      <c r="B229" s="4"/>
      <c r="C229" s="4">
        <v>16</v>
      </c>
      <c r="D229" s="541"/>
      <c r="E229" s="515"/>
    </row>
    <row r="230" spans="1:5" s="5" customFormat="1" ht="16.95" customHeight="1" x14ac:dyDescent="0.25">
      <c r="A230" s="538" t="s">
        <v>1665</v>
      </c>
      <c r="B230" s="542" t="s">
        <v>1657</v>
      </c>
      <c r="C230" s="4">
        <v>16</v>
      </c>
      <c r="D230" s="164"/>
      <c r="E230" s="515"/>
    </row>
    <row r="231" spans="1:5" s="5" customFormat="1" ht="16.95" customHeight="1" x14ac:dyDescent="0.25">
      <c r="A231" s="536" t="s">
        <v>1666</v>
      </c>
      <c r="B231" s="4" t="s">
        <v>352</v>
      </c>
      <c r="C231" s="4">
        <v>16</v>
      </c>
      <c r="D231" s="543"/>
      <c r="E231" s="515"/>
    </row>
    <row r="232" spans="1:5" s="5" customFormat="1" ht="16.95" customHeight="1" x14ac:dyDescent="0.25">
      <c r="A232" s="538" t="s">
        <v>1679</v>
      </c>
      <c r="B232" s="542" t="s">
        <v>1657</v>
      </c>
      <c r="C232" s="4">
        <v>16</v>
      </c>
      <c r="D232" s="164"/>
      <c r="E232" s="515"/>
    </row>
    <row r="233" spans="1:5" s="5" customFormat="1" ht="16.95" customHeight="1" x14ac:dyDescent="0.25">
      <c r="A233" s="536" t="s">
        <v>1680</v>
      </c>
      <c r="B233" s="6"/>
      <c r="C233" s="4"/>
      <c r="D233" s="543"/>
      <c r="E233" s="515"/>
    </row>
    <row r="234" spans="1:5" s="5" customFormat="1" ht="16.95" customHeight="1" x14ac:dyDescent="0.25">
      <c r="A234" s="536" t="s">
        <v>1681</v>
      </c>
      <c r="B234" s="6"/>
      <c r="C234" s="4"/>
      <c r="D234" s="543"/>
      <c r="E234" s="515"/>
    </row>
    <row r="235" spans="1:5" s="5" customFormat="1" ht="16.95" customHeight="1" x14ac:dyDescent="0.25">
      <c r="A235" s="536" t="s">
        <v>1682</v>
      </c>
      <c r="B235" s="6"/>
      <c r="C235" s="4"/>
      <c r="D235" s="543"/>
      <c r="E235" s="515"/>
    </row>
    <row r="236" spans="1:5" s="5" customFormat="1" ht="16.95" customHeight="1" x14ac:dyDescent="0.25">
      <c r="A236" s="536" t="s">
        <v>1683</v>
      </c>
      <c r="B236" s="6"/>
      <c r="C236" s="4"/>
      <c r="D236" s="543"/>
      <c r="E236" s="515"/>
    </row>
    <row r="237" spans="1:5" s="5" customFormat="1" ht="16.95" customHeight="1" x14ac:dyDescent="0.25">
      <c r="A237" s="538" t="s">
        <v>1669</v>
      </c>
      <c r="B237" s="542" t="s">
        <v>1657</v>
      </c>
      <c r="C237" s="4">
        <v>16</v>
      </c>
      <c r="D237" s="164"/>
      <c r="E237" s="515"/>
    </row>
    <row r="238" spans="1:5" s="5" customFormat="1" ht="16.95" customHeight="1" x14ac:dyDescent="0.25">
      <c r="A238" s="536" t="s">
        <v>1670</v>
      </c>
      <c r="B238" s="4" t="s">
        <v>15</v>
      </c>
      <c r="C238" s="4">
        <v>16</v>
      </c>
      <c r="D238" s="543"/>
      <c r="E238" s="515"/>
    </row>
    <row r="239" spans="1:5" s="5" customFormat="1" ht="16.95" customHeight="1" x14ac:dyDescent="0.25">
      <c r="A239" s="536" t="s">
        <v>1671</v>
      </c>
      <c r="B239" s="4" t="s">
        <v>15</v>
      </c>
      <c r="C239" s="4">
        <v>16</v>
      </c>
      <c r="D239" s="543"/>
      <c r="E239" s="515"/>
    </row>
    <row r="240" spans="1:5" s="5" customFormat="1" ht="16.95" customHeight="1" thickBot="1" x14ac:dyDescent="0.3">
      <c r="A240" s="550" t="s">
        <v>1672</v>
      </c>
      <c r="B240" s="11" t="s">
        <v>15</v>
      </c>
      <c r="C240" s="11">
        <v>16</v>
      </c>
      <c r="D240" s="539"/>
      <c r="E240" s="515"/>
    </row>
    <row r="241" spans="1:5" s="5" customFormat="1" ht="16.95" customHeight="1" thickBot="1" x14ac:dyDescent="0.3">
      <c r="A241" s="129" t="s">
        <v>69</v>
      </c>
      <c r="B241" s="130"/>
      <c r="C241" s="130"/>
      <c r="D241" s="131"/>
      <c r="E241" s="131"/>
    </row>
    <row r="242" spans="1:5" s="5" customFormat="1" ht="16.95" customHeight="1" x14ac:dyDescent="0.25">
      <c r="A242" s="34" t="s">
        <v>125</v>
      </c>
      <c r="B242" s="14" t="s">
        <v>10</v>
      </c>
      <c r="C242" s="14">
        <v>4</v>
      </c>
      <c r="D242" s="169"/>
      <c r="E242" s="514"/>
    </row>
    <row r="243" spans="1:5" s="5" customFormat="1" ht="16.95" customHeight="1" x14ac:dyDescent="0.25">
      <c r="A243" s="35" t="s">
        <v>653</v>
      </c>
      <c r="B243" s="4" t="s">
        <v>261</v>
      </c>
      <c r="C243" s="4">
        <v>16</v>
      </c>
      <c r="D243" s="164"/>
      <c r="E243" s="515"/>
    </row>
    <row r="244" spans="1:5" s="5" customFormat="1" ht="16.95" customHeight="1" x14ac:dyDescent="0.25">
      <c r="A244" s="35" t="s">
        <v>652</v>
      </c>
      <c r="B244" s="4" t="s">
        <v>12</v>
      </c>
      <c r="C244" s="4">
        <v>1</v>
      </c>
      <c r="D244" s="164"/>
      <c r="E244" s="515"/>
    </row>
    <row r="245" spans="1:5" s="5" customFormat="1" ht="16.95" customHeight="1" x14ac:dyDescent="0.25">
      <c r="A245" s="35" t="s">
        <v>82</v>
      </c>
      <c r="B245" s="4" t="s">
        <v>6</v>
      </c>
      <c r="C245" s="4">
        <v>187</v>
      </c>
      <c r="D245" s="164"/>
      <c r="E245" s="515"/>
    </row>
    <row r="246" spans="1:5" s="5" customFormat="1" ht="16.95" customHeight="1" x14ac:dyDescent="0.25">
      <c r="A246" s="35" t="s">
        <v>25</v>
      </c>
      <c r="B246" s="4" t="s">
        <v>10</v>
      </c>
      <c r="C246" s="4">
        <v>19</v>
      </c>
      <c r="D246" s="164"/>
      <c r="E246" s="515"/>
    </row>
    <row r="247" spans="1:5" s="5" customFormat="1" ht="16.95" customHeight="1" thickBot="1" x14ac:dyDescent="0.3">
      <c r="A247" s="517" t="s">
        <v>83</v>
      </c>
      <c r="B247" s="518" t="s">
        <v>6</v>
      </c>
      <c r="C247" s="518">
        <v>17</v>
      </c>
      <c r="D247" s="519"/>
      <c r="E247" s="520"/>
    </row>
    <row r="248" spans="1:5" s="5" customFormat="1" ht="16.95" customHeight="1" thickBot="1" x14ac:dyDescent="0.3">
      <c r="A248" s="129" t="s">
        <v>39</v>
      </c>
      <c r="B248" s="130"/>
      <c r="C248" s="130"/>
      <c r="D248" s="131"/>
      <c r="E248" s="131"/>
    </row>
    <row r="249" spans="1:5" s="5" customFormat="1" ht="16.95" customHeight="1" x14ac:dyDescent="0.25">
      <c r="A249" s="34" t="s">
        <v>315</v>
      </c>
      <c r="B249" s="14" t="s">
        <v>15</v>
      </c>
      <c r="C249" s="14">
        <v>14</v>
      </c>
      <c r="D249" s="169"/>
      <c r="E249" s="514"/>
    </row>
    <row r="250" spans="1:5" s="5" customFormat="1" ht="16.95" customHeight="1" x14ac:dyDescent="0.25">
      <c r="A250" s="37" t="s">
        <v>55</v>
      </c>
      <c r="B250" s="6" t="s">
        <v>16</v>
      </c>
      <c r="C250" s="4">
        <v>2</v>
      </c>
      <c r="D250" s="164"/>
      <c r="E250" s="515"/>
    </row>
    <row r="251" spans="1:5" s="5" customFormat="1" ht="16.95" customHeight="1" x14ac:dyDescent="0.25">
      <c r="A251" s="37" t="s">
        <v>359</v>
      </c>
      <c r="B251" s="6" t="s">
        <v>153</v>
      </c>
      <c r="C251" s="4">
        <v>10</v>
      </c>
      <c r="D251" s="164"/>
      <c r="E251" s="515"/>
    </row>
    <row r="252" spans="1:5" s="5" customFormat="1" ht="16.95" customHeight="1" x14ac:dyDescent="0.25">
      <c r="A252" s="37" t="s">
        <v>594</v>
      </c>
      <c r="B252" s="6" t="s">
        <v>153</v>
      </c>
      <c r="C252" s="4">
        <v>24</v>
      </c>
      <c r="D252" s="164"/>
      <c r="E252" s="515"/>
    </row>
    <row r="253" spans="1:5" s="5" customFormat="1" ht="16.95" customHeight="1" x14ac:dyDescent="0.25">
      <c r="A253" s="35" t="s">
        <v>46</v>
      </c>
      <c r="B253" s="4" t="s">
        <v>31</v>
      </c>
      <c r="C253" s="4">
        <v>16</v>
      </c>
      <c r="D253" s="164"/>
      <c r="E253" s="515"/>
    </row>
    <row r="254" spans="1:5" s="8" customFormat="1" ht="16.95" customHeight="1" x14ac:dyDescent="0.25">
      <c r="A254" s="35" t="s">
        <v>146</v>
      </c>
      <c r="B254" s="4" t="s">
        <v>31</v>
      </c>
      <c r="C254" s="4">
        <v>46</v>
      </c>
      <c r="D254" s="164"/>
      <c r="E254" s="516"/>
    </row>
    <row r="255" spans="1:5" s="5" customFormat="1" ht="16.95" customHeight="1" x14ac:dyDescent="0.25">
      <c r="A255" s="35" t="s">
        <v>42</v>
      </c>
      <c r="B255" s="4" t="s">
        <v>3</v>
      </c>
      <c r="C255" s="4">
        <v>6</v>
      </c>
      <c r="D255" s="164"/>
      <c r="E255" s="515"/>
    </row>
    <row r="256" spans="1:5" s="5" customFormat="1" ht="16.95" customHeight="1" x14ac:dyDescent="0.25">
      <c r="A256" s="35" t="s">
        <v>43</v>
      </c>
      <c r="B256" s="4" t="s">
        <v>162</v>
      </c>
      <c r="C256" s="4">
        <v>72</v>
      </c>
      <c r="D256" s="164"/>
      <c r="E256" s="515"/>
    </row>
    <row r="257" spans="1:5" s="5" customFormat="1" ht="16.95" customHeight="1" x14ac:dyDescent="0.25">
      <c r="A257" s="35" t="s">
        <v>217</v>
      </c>
      <c r="B257" s="4" t="s">
        <v>3</v>
      </c>
      <c r="C257" s="4">
        <v>7</v>
      </c>
      <c r="D257" s="164"/>
      <c r="E257" s="515"/>
    </row>
    <row r="258" spans="1:5" s="5" customFormat="1" ht="16.95" customHeight="1" x14ac:dyDescent="0.25">
      <c r="A258" s="35" t="s">
        <v>278</v>
      </c>
      <c r="B258" s="4" t="s">
        <v>162</v>
      </c>
      <c r="C258" s="4">
        <v>33</v>
      </c>
      <c r="D258" s="164"/>
      <c r="E258" s="515"/>
    </row>
    <row r="259" spans="1:5" s="5" customFormat="1" ht="16.95" customHeight="1" x14ac:dyDescent="0.25">
      <c r="A259" s="35" t="s">
        <v>661</v>
      </c>
      <c r="B259" s="4" t="s">
        <v>7</v>
      </c>
      <c r="C259" s="4">
        <v>8</v>
      </c>
      <c r="D259" s="164"/>
      <c r="E259" s="515"/>
    </row>
    <row r="260" spans="1:5" s="5" customFormat="1" ht="16.95" customHeight="1" x14ac:dyDescent="0.25">
      <c r="A260" s="35" t="s">
        <v>44</v>
      </c>
      <c r="B260" s="4" t="s">
        <v>211</v>
      </c>
      <c r="C260" s="4">
        <v>16</v>
      </c>
      <c r="D260" s="164"/>
      <c r="E260" s="515"/>
    </row>
    <row r="261" spans="1:5" s="5" customFormat="1" ht="16.95" customHeight="1" x14ac:dyDescent="0.25">
      <c r="A261" s="35" t="s">
        <v>316</v>
      </c>
      <c r="B261" s="4" t="s">
        <v>273</v>
      </c>
      <c r="C261" s="4">
        <v>10</v>
      </c>
      <c r="D261" s="164"/>
      <c r="E261" s="515"/>
    </row>
    <row r="262" spans="1:5" s="5" customFormat="1" ht="16.95" customHeight="1" x14ac:dyDescent="0.25">
      <c r="A262" s="35" t="s">
        <v>660</v>
      </c>
      <c r="B262" s="4" t="s">
        <v>272</v>
      </c>
      <c r="C262" s="4">
        <v>4</v>
      </c>
      <c r="D262" s="164"/>
      <c r="E262" s="515"/>
    </row>
    <row r="263" spans="1:5" s="5" customFormat="1" ht="16.95" customHeight="1" x14ac:dyDescent="0.25">
      <c r="A263" s="35" t="s">
        <v>45</v>
      </c>
      <c r="B263" s="4" t="s">
        <v>152</v>
      </c>
      <c r="C263" s="4">
        <v>72</v>
      </c>
      <c r="D263" s="164"/>
      <c r="E263" s="515"/>
    </row>
    <row r="264" spans="1:5" s="5" customFormat="1" ht="16.95" customHeight="1" x14ac:dyDescent="0.25">
      <c r="A264" s="35" t="s">
        <v>317</v>
      </c>
      <c r="B264" s="4" t="s">
        <v>273</v>
      </c>
      <c r="C264" s="4">
        <v>38</v>
      </c>
      <c r="D264" s="164"/>
      <c r="E264" s="515"/>
    </row>
    <row r="265" spans="1:5" s="8" customFormat="1" ht="16.95" customHeight="1" x14ac:dyDescent="0.25">
      <c r="A265" s="35" t="s">
        <v>131</v>
      </c>
      <c r="B265" s="4" t="s">
        <v>7</v>
      </c>
      <c r="C265" s="4">
        <v>2</v>
      </c>
      <c r="D265" s="164"/>
      <c r="E265" s="516"/>
    </row>
    <row r="266" spans="1:5" s="8" customFormat="1" ht="16.95" customHeight="1" x14ac:dyDescent="0.25">
      <c r="A266" s="35" t="s">
        <v>620</v>
      </c>
      <c r="B266" s="4" t="s">
        <v>31</v>
      </c>
      <c r="C266" s="4">
        <v>1</v>
      </c>
      <c r="D266" s="164"/>
      <c r="E266" s="516"/>
    </row>
    <row r="267" spans="1:5" s="5" customFormat="1" ht="16.95" customHeight="1" x14ac:dyDescent="0.25">
      <c r="A267" s="35" t="s">
        <v>369</v>
      </c>
      <c r="B267" s="4" t="s">
        <v>258</v>
      </c>
      <c r="C267" s="4">
        <v>15</v>
      </c>
      <c r="D267" s="164"/>
      <c r="E267" s="515"/>
    </row>
    <row r="268" spans="1:5" s="5" customFormat="1" ht="16.95" customHeight="1" x14ac:dyDescent="0.25">
      <c r="A268" s="35" t="s">
        <v>368</v>
      </c>
      <c r="B268" s="4" t="s">
        <v>159</v>
      </c>
      <c r="C268" s="4">
        <v>29</v>
      </c>
      <c r="D268" s="164"/>
      <c r="E268" s="515"/>
    </row>
    <row r="269" spans="1:5" s="5" customFormat="1" ht="16.95" customHeight="1" x14ac:dyDescent="0.25">
      <c r="A269" s="35" t="s">
        <v>139</v>
      </c>
      <c r="B269" s="4" t="s">
        <v>258</v>
      </c>
      <c r="C269" s="4">
        <v>13</v>
      </c>
      <c r="D269" s="164"/>
      <c r="E269" s="515"/>
    </row>
    <row r="270" spans="1:5" s="5" customFormat="1" ht="16.95" customHeight="1" thickBot="1" x14ac:dyDescent="0.3">
      <c r="A270" s="517" t="s">
        <v>318</v>
      </c>
      <c r="B270" s="518" t="s">
        <v>619</v>
      </c>
      <c r="C270" s="518">
        <v>10</v>
      </c>
      <c r="D270" s="519"/>
      <c r="E270" s="520"/>
    </row>
    <row r="271" spans="1:5" s="5" customFormat="1" ht="10.050000000000001" customHeight="1" thickBot="1" x14ac:dyDescent="0.3">
      <c r="A271" s="526"/>
      <c r="B271" s="527"/>
      <c r="C271" s="527"/>
      <c r="D271" s="535"/>
      <c r="E271" s="528"/>
    </row>
    <row r="272" spans="1:5" s="5" customFormat="1" ht="69" customHeight="1" thickBot="1" x14ac:dyDescent="0.3">
      <c r="A272" s="529"/>
      <c r="B272" s="530"/>
      <c r="C272" s="530"/>
      <c r="D272" s="531"/>
      <c r="E272" s="532"/>
    </row>
    <row r="273" spans="1:5" s="5" customFormat="1" ht="16.95" customHeight="1" thickBot="1" x14ac:dyDescent="0.3">
      <c r="A273" s="129" t="s">
        <v>75</v>
      </c>
      <c r="B273" s="130"/>
      <c r="C273" s="130"/>
      <c r="D273" s="131"/>
      <c r="E273" s="131"/>
    </row>
    <row r="274" spans="1:5" s="5" customFormat="1" ht="16.95" customHeight="1" x14ac:dyDescent="0.25">
      <c r="A274" s="34" t="s">
        <v>76</v>
      </c>
      <c r="B274" s="14" t="s">
        <v>10</v>
      </c>
      <c r="C274" s="551">
        <v>14</v>
      </c>
      <c r="D274" s="169"/>
      <c r="E274" s="514"/>
    </row>
    <row r="275" spans="1:5" s="5" customFormat="1" ht="16.95" customHeight="1" x14ac:dyDescent="0.25">
      <c r="A275" s="39" t="s">
        <v>499</v>
      </c>
      <c r="B275" s="6" t="s">
        <v>21</v>
      </c>
      <c r="C275" s="18">
        <v>1</v>
      </c>
      <c r="D275" s="165"/>
      <c r="E275" s="515"/>
    </row>
    <row r="276" spans="1:5" s="5" customFormat="1" ht="16.95" customHeight="1" x14ac:dyDescent="0.25">
      <c r="A276" s="37" t="s">
        <v>663</v>
      </c>
      <c r="B276" s="6" t="s">
        <v>21</v>
      </c>
      <c r="C276" s="18">
        <v>9</v>
      </c>
      <c r="D276" s="165"/>
      <c r="E276" s="515"/>
    </row>
    <row r="277" spans="1:5" s="5" customFormat="1" ht="16.95" customHeight="1" x14ac:dyDescent="0.25">
      <c r="A277" s="37" t="s">
        <v>362</v>
      </c>
      <c r="B277" s="6" t="s">
        <v>21</v>
      </c>
      <c r="C277" s="18">
        <v>15</v>
      </c>
      <c r="D277" s="165"/>
      <c r="E277" s="515"/>
    </row>
    <row r="278" spans="1:5" s="5" customFormat="1" ht="16.95" customHeight="1" x14ac:dyDescent="0.25">
      <c r="A278" s="37" t="s">
        <v>363</v>
      </c>
      <c r="B278" s="6" t="s">
        <v>21</v>
      </c>
      <c r="C278" s="18">
        <v>12</v>
      </c>
      <c r="D278" s="165"/>
      <c r="E278" s="515"/>
    </row>
    <row r="279" spans="1:5" s="5" customFormat="1" ht="16.95" customHeight="1" x14ac:dyDescent="0.25">
      <c r="A279" s="35" t="s">
        <v>364</v>
      </c>
      <c r="B279" s="4" t="s">
        <v>153</v>
      </c>
      <c r="C279" s="18">
        <v>3</v>
      </c>
      <c r="D279" s="164"/>
      <c r="E279" s="515"/>
    </row>
    <row r="280" spans="1:5" s="5" customFormat="1" ht="16.95" customHeight="1" thickBot="1" x14ac:dyDescent="0.3">
      <c r="A280" s="517" t="s">
        <v>349</v>
      </c>
      <c r="B280" s="518" t="s">
        <v>15</v>
      </c>
      <c r="C280" s="26">
        <v>4</v>
      </c>
      <c r="D280" s="519"/>
      <c r="E280" s="520"/>
    </row>
    <row r="281" spans="1:5" s="5" customFormat="1" ht="16.95" customHeight="1" thickBot="1" x14ac:dyDescent="0.3">
      <c r="A281" s="129" t="s">
        <v>32</v>
      </c>
      <c r="B281" s="130"/>
      <c r="C281" s="130"/>
      <c r="D281" s="131"/>
      <c r="E281" s="131"/>
    </row>
    <row r="282" spans="1:5" s="5" customFormat="1" ht="16.95" customHeight="1" x14ac:dyDescent="0.25">
      <c r="A282" s="34" t="s">
        <v>78</v>
      </c>
      <c r="B282" s="14" t="s">
        <v>272</v>
      </c>
      <c r="C282" s="14">
        <v>25</v>
      </c>
      <c r="D282" s="169"/>
      <c r="E282" s="514"/>
    </row>
    <row r="283" spans="1:5" s="5" customFormat="1" ht="16.95" customHeight="1" x14ac:dyDescent="0.25">
      <c r="A283" s="35" t="s">
        <v>465</v>
      </c>
      <c r="B283" s="4" t="s">
        <v>6</v>
      </c>
      <c r="C283" s="6">
        <v>10</v>
      </c>
      <c r="D283" s="165"/>
      <c r="E283" s="515"/>
    </row>
    <row r="284" spans="1:5" s="5" customFormat="1" ht="16.95" customHeight="1" x14ac:dyDescent="0.25">
      <c r="A284" s="35" t="s">
        <v>466</v>
      </c>
      <c r="B284" s="4" t="s">
        <v>6</v>
      </c>
      <c r="C284" s="4">
        <v>62</v>
      </c>
      <c r="D284" s="164"/>
      <c r="E284" s="515"/>
    </row>
    <row r="285" spans="1:5" s="5" customFormat="1" ht="16.95" customHeight="1" x14ac:dyDescent="0.25">
      <c r="A285" s="37" t="s">
        <v>467</v>
      </c>
      <c r="B285" s="6" t="s">
        <v>272</v>
      </c>
      <c r="C285" s="4">
        <v>50</v>
      </c>
      <c r="D285" s="164"/>
      <c r="E285" s="515"/>
    </row>
    <row r="286" spans="1:5" s="5" customFormat="1" ht="16.95" customHeight="1" x14ac:dyDescent="0.25">
      <c r="A286" s="35" t="s">
        <v>79</v>
      </c>
      <c r="B286" s="4" t="s">
        <v>446</v>
      </c>
      <c r="C286" s="4">
        <v>14</v>
      </c>
      <c r="D286" s="164"/>
      <c r="E286" s="515"/>
    </row>
    <row r="287" spans="1:5" s="5" customFormat="1" ht="16.95" customHeight="1" x14ac:dyDescent="0.25">
      <c r="A287" s="35" t="s">
        <v>468</v>
      </c>
      <c r="B287" s="4" t="s">
        <v>260</v>
      </c>
      <c r="C287" s="4">
        <v>27</v>
      </c>
      <c r="D287" s="164"/>
      <c r="E287" s="515"/>
    </row>
    <row r="288" spans="1:5" s="5" customFormat="1" ht="16.95" customHeight="1" x14ac:dyDescent="0.25">
      <c r="A288" s="35" t="s">
        <v>469</v>
      </c>
      <c r="B288" s="4" t="s">
        <v>260</v>
      </c>
      <c r="C288" s="4">
        <v>19</v>
      </c>
      <c r="D288" s="164"/>
      <c r="E288" s="515"/>
    </row>
    <row r="289" spans="1:5" s="24" customFormat="1" ht="16.95" customHeight="1" x14ac:dyDescent="0.25">
      <c r="A289" s="35" t="s">
        <v>470</v>
      </c>
      <c r="B289" s="4" t="s">
        <v>16</v>
      </c>
      <c r="C289" s="4">
        <v>28</v>
      </c>
      <c r="D289" s="164"/>
      <c r="E289" s="552"/>
    </row>
    <row r="290" spans="1:5" s="24" customFormat="1" ht="16.95" customHeight="1" x14ac:dyDescent="0.25">
      <c r="A290" s="35" t="s">
        <v>404</v>
      </c>
      <c r="B290" s="4" t="s">
        <v>16</v>
      </c>
      <c r="C290" s="4">
        <v>7</v>
      </c>
      <c r="D290" s="164"/>
      <c r="E290" s="552"/>
    </row>
    <row r="291" spans="1:5" s="5" customFormat="1" ht="16.95" customHeight="1" x14ac:dyDescent="0.25">
      <c r="A291" s="35" t="s">
        <v>176</v>
      </c>
      <c r="B291" s="4" t="s">
        <v>152</v>
      </c>
      <c r="C291" s="4">
        <v>5</v>
      </c>
      <c r="D291" s="164"/>
      <c r="E291" s="515"/>
    </row>
    <row r="292" spans="1:5" s="5" customFormat="1" ht="16.95" customHeight="1" x14ac:dyDescent="0.25">
      <c r="A292" s="35" t="s">
        <v>647</v>
      </c>
      <c r="B292" s="6" t="s">
        <v>26</v>
      </c>
      <c r="C292" s="4">
        <v>20</v>
      </c>
      <c r="D292" s="164"/>
      <c r="E292" s="515"/>
    </row>
    <row r="293" spans="1:5" s="5" customFormat="1" ht="16.95" customHeight="1" x14ac:dyDescent="0.25">
      <c r="A293" s="35" t="s">
        <v>712</v>
      </c>
      <c r="B293" s="6" t="s">
        <v>26</v>
      </c>
      <c r="C293" s="4">
        <v>10</v>
      </c>
      <c r="D293" s="164"/>
      <c r="E293" s="515"/>
    </row>
    <row r="294" spans="1:5" s="5" customFormat="1" ht="16.95" customHeight="1" x14ac:dyDescent="0.25">
      <c r="A294" s="35" t="s">
        <v>319</v>
      </c>
      <c r="B294" s="4" t="s">
        <v>152</v>
      </c>
      <c r="C294" s="4">
        <v>9</v>
      </c>
      <c r="D294" s="164"/>
      <c r="E294" s="515"/>
    </row>
    <row r="295" spans="1:5" s="5" customFormat="1" ht="16.95" customHeight="1" x14ac:dyDescent="0.25">
      <c r="A295" s="35" t="s">
        <v>390</v>
      </c>
      <c r="B295" s="4" t="s">
        <v>156</v>
      </c>
      <c r="C295" s="4">
        <v>8</v>
      </c>
      <c r="D295" s="164"/>
      <c r="E295" s="515"/>
    </row>
    <row r="296" spans="1:5" s="5" customFormat="1" ht="16.95" customHeight="1" x14ac:dyDescent="0.25">
      <c r="A296" s="35" t="s">
        <v>471</v>
      </c>
      <c r="B296" s="4" t="s">
        <v>152</v>
      </c>
      <c r="C296" s="4">
        <v>15</v>
      </c>
      <c r="D296" s="164"/>
      <c r="E296" s="515"/>
    </row>
    <row r="297" spans="1:5" s="5" customFormat="1" ht="16.95" customHeight="1" x14ac:dyDescent="0.25">
      <c r="A297" s="35" t="s">
        <v>582</v>
      </c>
      <c r="B297" s="4" t="s">
        <v>156</v>
      </c>
      <c r="C297" s="4">
        <v>5</v>
      </c>
      <c r="D297" s="164"/>
      <c r="E297" s="515"/>
    </row>
    <row r="298" spans="1:5" s="5" customFormat="1" ht="16.95" customHeight="1" x14ac:dyDescent="0.25">
      <c r="A298" s="35" t="s">
        <v>335</v>
      </c>
      <c r="B298" s="4" t="s">
        <v>21</v>
      </c>
      <c r="C298" s="4">
        <v>22</v>
      </c>
      <c r="D298" s="164"/>
      <c r="E298" s="515"/>
    </row>
    <row r="299" spans="1:5" s="5" customFormat="1" ht="16.95" customHeight="1" x14ac:dyDescent="0.25">
      <c r="A299" s="35" t="s">
        <v>33</v>
      </c>
      <c r="B299" s="4" t="s">
        <v>153</v>
      </c>
      <c r="C299" s="4">
        <v>67</v>
      </c>
      <c r="D299" s="164"/>
      <c r="E299" s="515"/>
    </row>
    <row r="300" spans="1:5" s="5" customFormat="1" ht="16.95" customHeight="1" x14ac:dyDescent="0.25">
      <c r="A300" s="35" t="s">
        <v>336</v>
      </c>
      <c r="B300" s="4" t="s">
        <v>22</v>
      </c>
      <c r="C300" s="4">
        <v>19</v>
      </c>
      <c r="D300" s="164"/>
      <c r="E300" s="515"/>
    </row>
    <row r="301" spans="1:5" s="5" customFormat="1" ht="16.95" customHeight="1" x14ac:dyDescent="0.25">
      <c r="A301" s="35" t="s">
        <v>581</v>
      </c>
      <c r="B301" s="4" t="s">
        <v>2</v>
      </c>
      <c r="C301" s="4">
        <v>25</v>
      </c>
      <c r="D301" s="164"/>
      <c r="E301" s="515"/>
    </row>
    <row r="302" spans="1:5" s="5" customFormat="1" ht="16.95" customHeight="1" x14ac:dyDescent="0.25">
      <c r="A302" s="35" t="s">
        <v>145</v>
      </c>
      <c r="B302" s="4" t="s">
        <v>10</v>
      </c>
      <c r="C302" s="4">
        <v>12</v>
      </c>
      <c r="D302" s="164"/>
      <c r="E302" s="515"/>
    </row>
    <row r="303" spans="1:5" s="8" customFormat="1" ht="16.95" customHeight="1" x14ac:dyDescent="0.25">
      <c r="A303" s="35" t="s">
        <v>391</v>
      </c>
      <c r="B303" s="4" t="s">
        <v>584</v>
      </c>
      <c r="C303" s="4">
        <v>20</v>
      </c>
      <c r="D303" s="164"/>
      <c r="E303" s="516"/>
    </row>
    <row r="304" spans="1:5" s="5" customFormat="1" ht="16.95" customHeight="1" x14ac:dyDescent="0.25">
      <c r="A304" s="35" t="s">
        <v>85</v>
      </c>
      <c r="B304" s="4" t="s">
        <v>152</v>
      </c>
      <c r="C304" s="4">
        <v>28</v>
      </c>
      <c r="D304" s="164"/>
      <c r="E304" s="515"/>
    </row>
    <row r="305" spans="1:5" s="5" customFormat="1" ht="16.95" customHeight="1" x14ac:dyDescent="0.25">
      <c r="A305" s="35" t="s">
        <v>392</v>
      </c>
      <c r="B305" s="4" t="s">
        <v>156</v>
      </c>
      <c r="C305" s="4">
        <v>59</v>
      </c>
      <c r="D305" s="164"/>
      <c r="E305" s="515"/>
    </row>
    <row r="306" spans="1:5" s="5" customFormat="1" ht="16.95" customHeight="1" x14ac:dyDescent="0.25">
      <c r="A306" s="35" t="s">
        <v>34</v>
      </c>
      <c r="B306" s="4" t="s">
        <v>16</v>
      </c>
      <c r="C306" s="4">
        <v>25</v>
      </c>
      <c r="D306" s="164"/>
      <c r="E306" s="515"/>
    </row>
    <row r="307" spans="1:5" s="8" customFormat="1" ht="16.95" customHeight="1" x14ac:dyDescent="0.25">
      <c r="A307" s="35" t="s">
        <v>141</v>
      </c>
      <c r="B307" s="6" t="s">
        <v>258</v>
      </c>
      <c r="C307" s="4">
        <v>16</v>
      </c>
      <c r="D307" s="164"/>
      <c r="E307" s="516"/>
    </row>
    <row r="308" spans="1:5" s="5" customFormat="1" ht="16.95" customHeight="1" x14ac:dyDescent="0.25">
      <c r="A308" s="35" t="s">
        <v>142</v>
      </c>
      <c r="B308" s="6" t="s">
        <v>31</v>
      </c>
      <c r="C308" s="4">
        <v>5</v>
      </c>
      <c r="D308" s="164"/>
      <c r="E308" s="515"/>
    </row>
    <row r="309" spans="1:5" s="5" customFormat="1" ht="16.95" customHeight="1" x14ac:dyDescent="0.25">
      <c r="A309" s="35" t="s">
        <v>259</v>
      </c>
      <c r="B309" s="6" t="s">
        <v>260</v>
      </c>
      <c r="C309" s="4">
        <v>4</v>
      </c>
      <c r="D309" s="164"/>
      <c r="E309" s="515"/>
    </row>
    <row r="310" spans="1:5" s="5" customFormat="1" ht="16.95" customHeight="1" x14ac:dyDescent="0.25">
      <c r="A310" s="35" t="s">
        <v>144</v>
      </c>
      <c r="B310" s="6" t="s">
        <v>260</v>
      </c>
      <c r="C310" s="4">
        <v>11</v>
      </c>
      <c r="D310" s="164"/>
      <c r="E310" s="515"/>
    </row>
    <row r="311" spans="1:5" s="5" customFormat="1" ht="16.95" customHeight="1" x14ac:dyDescent="0.25">
      <c r="A311" s="36" t="s">
        <v>143</v>
      </c>
      <c r="B311" s="15" t="s">
        <v>31</v>
      </c>
      <c r="C311" s="4">
        <v>5</v>
      </c>
      <c r="D311" s="164"/>
      <c r="E311" s="515"/>
    </row>
    <row r="312" spans="1:5" s="8" customFormat="1" ht="16.95" customHeight="1" x14ac:dyDescent="0.25">
      <c r="A312" s="35" t="s">
        <v>360</v>
      </c>
      <c r="B312" s="4" t="s">
        <v>21</v>
      </c>
      <c r="C312" s="4">
        <v>10</v>
      </c>
      <c r="D312" s="164"/>
      <c r="E312" s="516"/>
    </row>
    <row r="313" spans="1:5" s="5" customFormat="1" ht="16.95" customHeight="1" x14ac:dyDescent="0.25">
      <c r="A313" s="35" t="s">
        <v>35</v>
      </c>
      <c r="B313" s="4" t="s">
        <v>16</v>
      </c>
      <c r="C313" s="4">
        <v>35</v>
      </c>
      <c r="D313" s="164"/>
      <c r="E313" s="515"/>
    </row>
    <row r="314" spans="1:5" s="5" customFormat="1" ht="16.95" customHeight="1" x14ac:dyDescent="0.25">
      <c r="A314" s="35" t="s">
        <v>321</v>
      </c>
      <c r="B314" s="4" t="s">
        <v>261</v>
      </c>
      <c r="C314" s="4">
        <v>54</v>
      </c>
      <c r="D314" s="164"/>
      <c r="E314" s="515"/>
    </row>
    <row r="315" spans="1:5" s="5" customFormat="1" ht="16.95" customHeight="1" x14ac:dyDescent="0.25">
      <c r="A315" s="35" t="s">
        <v>320</v>
      </c>
      <c r="B315" s="4" t="s">
        <v>153</v>
      </c>
      <c r="C315" s="4">
        <v>40</v>
      </c>
      <c r="D315" s="164"/>
      <c r="E315" s="515"/>
    </row>
    <row r="316" spans="1:5" s="5" customFormat="1" ht="16.95" customHeight="1" x14ac:dyDescent="0.25">
      <c r="A316" s="35" t="s">
        <v>322</v>
      </c>
      <c r="B316" s="4" t="s">
        <v>273</v>
      </c>
      <c r="C316" s="4">
        <v>12</v>
      </c>
      <c r="D316" s="164"/>
      <c r="E316" s="515"/>
    </row>
    <row r="317" spans="1:5" s="5" customFormat="1" ht="16.95" customHeight="1" x14ac:dyDescent="0.25">
      <c r="A317" s="35" t="s">
        <v>476</v>
      </c>
      <c r="B317" s="4" t="s">
        <v>2</v>
      </c>
      <c r="C317" s="4">
        <v>2</v>
      </c>
      <c r="D317" s="164"/>
      <c r="E317" s="515"/>
    </row>
    <row r="318" spans="1:5" s="5" customFormat="1" ht="16.95" customHeight="1" x14ac:dyDescent="0.25">
      <c r="A318" s="35" t="s">
        <v>472</v>
      </c>
      <c r="B318" s="4" t="s">
        <v>352</v>
      </c>
      <c r="C318" s="4">
        <v>8</v>
      </c>
      <c r="D318" s="164"/>
      <c r="E318" s="515"/>
    </row>
    <row r="319" spans="1:5" s="8" customFormat="1" ht="16.95" customHeight="1" x14ac:dyDescent="0.25">
      <c r="A319" s="35" t="s">
        <v>323</v>
      </c>
      <c r="B319" s="4" t="s">
        <v>21</v>
      </c>
      <c r="C319" s="4">
        <v>14</v>
      </c>
      <c r="D319" s="164"/>
      <c r="E319" s="516"/>
    </row>
    <row r="320" spans="1:5" s="5" customFormat="1" ht="16.95" customHeight="1" x14ac:dyDescent="0.25">
      <c r="A320" s="35" t="s">
        <v>36</v>
      </c>
      <c r="B320" s="4" t="s">
        <v>153</v>
      </c>
      <c r="C320" s="4">
        <v>22</v>
      </c>
      <c r="D320" s="164"/>
      <c r="E320" s="515"/>
    </row>
    <row r="321" spans="1:5" s="5" customFormat="1" ht="16.95" customHeight="1" thickBot="1" x14ac:dyDescent="0.3">
      <c r="A321" s="517" t="s">
        <v>324</v>
      </c>
      <c r="B321" s="518" t="s">
        <v>273</v>
      </c>
      <c r="C321" s="518">
        <v>10</v>
      </c>
      <c r="D321" s="519"/>
      <c r="E321" s="520"/>
    </row>
    <row r="322" spans="1:5" s="5" customFormat="1" ht="10.050000000000001" customHeight="1" thickBot="1" x14ac:dyDescent="0.3">
      <c r="A322" s="555"/>
      <c r="B322" s="556"/>
      <c r="C322" s="556"/>
      <c r="D322" s="557"/>
      <c r="E322" s="559"/>
    </row>
    <row r="323" spans="1:5" s="5" customFormat="1" ht="69" customHeight="1" thickBot="1" x14ac:dyDescent="0.3">
      <c r="A323" s="529"/>
      <c r="B323" s="530"/>
      <c r="C323" s="530"/>
      <c r="D323" s="531"/>
      <c r="E323" s="532"/>
    </row>
    <row r="324" spans="1:5" s="5" customFormat="1" ht="16.95" customHeight="1" thickBot="1" x14ac:dyDescent="0.3">
      <c r="A324" s="293" t="s">
        <v>73</v>
      </c>
      <c r="B324" s="298"/>
      <c r="C324" s="298"/>
      <c r="D324" s="299"/>
      <c r="E324" s="299"/>
    </row>
    <row r="325" spans="1:5" s="5" customFormat="1" ht="16.95" customHeight="1" x14ac:dyDescent="0.25">
      <c r="A325" s="34" t="s">
        <v>87</v>
      </c>
      <c r="B325" s="14" t="s">
        <v>6</v>
      </c>
      <c r="C325" s="14">
        <v>10</v>
      </c>
      <c r="D325" s="169"/>
      <c r="E325" s="514"/>
    </row>
    <row r="326" spans="1:5" s="5" customFormat="1" ht="16.95" customHeight="1" x14ac:dyDescent="0.25">
      <c r="A326" s="35" t="s">
        <v>88</v>
      </c>
      <c r="B326" s="4" t="s">
        <v>325</v>
      </c>
      <c r="C326" s="4">
        <v>52</v>
      </c>
      <c r="D326" s="164"/>
      <c r="E326" s="515"/>
    </row>
    <row r="327" spans="1:5" s="5" customFormat="1" ht="16.95" customHeight="1" thickBot="1" x14ac:dyDescent="0.3">
      <c r="A327" s="517" t="s">
        <v>326</v>
      </c>
      <c r="B327" s="518" t="s">
        <v>327</v>
      </c>
      <c r="C327" s="518">
        <v>41</v>
      </c>
      <c r="D327" s="519"/>
      <c r="E327" s="520"/>
    </row>
    <row r="328" spans="1:5" s="5" customFormat="1" ht="16.95" customHeight="1" thickBot="1" x14ac:dyDescent="0.3">
      <c r="A328" s="129" t="s">
        <v>402</v>
      </c>
      <c r="B328" s="133"/>
      <c r="C328" s="134"/>
      <c r="D328" s="132"/>
      <c r="E328" s="132"/>
    </row>
    <row r="329" spans="1:5" s="5" customFormat="1" ht="16.95" customHeight="1" x14ac:dyDescent="0.25">
      <c r="A329" s="553" t="s">
        <v>608</v>
      </c>
      <c r="B329" s="551" t="s">
        <v>15</v>
      </c>
      <c r="C329" s="554">
        <v>34</v>
      </c>
      <c r="D329" s="169"/>
      <c r="E329" s="514"/>
    </row>
    <row r="330" spans="1:5" s="5" customFormat="1" ht="16.95" customHeight="1" x14ac:dyDescent="0.25">
      <c r="A330" s="39" t="s">
        <v>182</v>
      </c>
      <c r="B330" s="18" t="s">
        <v>15</v>
      </c>
      <c r="C330" s="17">
        <v>1</v>
      </c>
      <c r="D330" s="165"/>
      <c r="E330" s="515"/>
    </row>
    <row r="331" spans="1:5" s="5" customFormat="1" ht="16.95" customHeight="1" x14ac:dyDescent="0.25">
      <c r="A331" s="39" t="s">
        <v>123</v>
      </c>
      <c r="B331" s="18" t="s">
        <v>15</v>
      </c>
      <c r="C331" s="18">
        <v>4</v>
      </c>
      <c r="D331" s="164"/>
      <c r="E331" s="515"/>
    </row>
    <row r="332" spans="1:5" s="5" customFormat="1" ht="16.95" customHeight="1" x14ac:dyDescent="0.25">
      <c r="A332" s="39" t="s">
        <v>622</v>
      </c>
      <c r="B332" s="18" t="s">
        <v>7</v>
      </c>
      <c r="C332" s="18">
        <v>1</v>
      </c>
      <c r="D332" s="164"/>
      <c r="E332" s="515"/>
    </row>
    <row r="333" spans="1:5" s="5" customFormat="1" ht="16.95" customHeight="1" x14ac:dyDescent="0.25">
      <c r="A333" s="39" t="s">
        <v>595</v>
      </c>
      <c r="B333" s="18" t="s">
        <v>15</v>
      </c>
      <c r="C333" s="18">
        <v>7</v>
      </c>
      <c r="D333" s="164"/>
      <c r="E333" s="515"/>
    </row>
    <row r="334" spans="1:5" s="5" customFormat="1" ht="16.95" customHeight="1" thickBot="1" x14ac:dyDescent="0.3">
      <c r="A334" s="35" t="s">
        <v>27</v>
      </c>
      <c r="B334" s="4" t="s">
        <v>21</v>
      </c>
      <c r="C334" s="4">
        <v>14</v>
      </c>
      <c r="D334" s="164"/>
      <c r="E334" s="515"/>
    </row>
    <row r="335" spans="1:5" s="5" customFormat="1" ht="26.85" customHeight="1" thickBot="1" x14ac:dyDescent="0.3">
      <c r="A335" s="666" t="s">
        <v>980</v>
      </c>
      <c r="B335" s="667"/>
      <c r="C335" s="7"/>
      <c r="D335" s="99">
        <f>SUM(D5:D39,D43:D48,D50:D54,D56:D65,D67:D80,D84:D113,D117:D153,D156:D187,D191:D203,D205,D215,D223,D230,D232,D237,D242:D247,D249:D270,D274:D280,D282:D321,D325:D327,D329:D334)</f>
        <v>0</v>
      </c>
      <c r="E335" s="520"/>
    </row>
  </sheetData>
  <mergeCells count="5">
    <mergeCell ref="A2:D2"/>
    <mergeCell ref="A1:D1"/>
    <mergeCell ref="A335:B335"/>
    <mergeCell ref="E1:E3"/>
    <mergeCell ref="B66:E66"/>
  </mergeCells>
  <conditionalFormatting sqref="A148:D153 E4 A4:D41 A205:D205 E49 E55 A206:A209 C206:D209 B206:B222 A43:D65 A84:D114 A117:D136 A191:D203 A156:D188 A138:D146 A67:D81 A66 E241 A241:D271 E248 E273 E281 E324 E328 A273:D322 A324:D334">
    <cfRule type="expression" dxfId="79" priority="43">
      <formula>NOT(ISBLANK($D4))</formula>
    </cfRule>
  </conditionalFormatting>
  <conditionalFormatting sqref="A147:D147">
    <cfRule type="expression" dxfId="78" priority="42">
      <formula>NOT(ISBLANK($D147))</formula>
    </cfRule>
  </conditionalFormatting>
  <conditionalFormatting sqref="A83:E83">
    <cfRule type="expression" dxfId="77" priority="41">
      <formula>NOT(ISBLANK($D83))</formula>
    </cfRule>
  </conditionalFormatting>
  <conditionalFormatting sqref="A137:D137">
    <cfRule type="expression" dxfId="76" priority="35">
      <formula>NOT(ISBLANK($D137))</formula>
    </cfRule>
  </conditionalFormatting>
  <conditionalFormatting sqref="A42:E42">
    <cfRule type="expression" dxfId="75" priority="34">
      <formula>NOT(ISBLANK($D42))</formula>
    </cfRule>
  </conditionalFormatting>
  <conditionalFormatting sqref="A204:E204">
    <cfRule type="expression" dxfId="74" priority="33">
      <formula>NOT(ISBLANK($D204))</formula>
    </cfRule>
  </conditionalFormatting>
  <conditionalFormatting sqref="A210:A212 C210:D212">
    <cfRule type="expression" dxfId="73" priority="32">
      <formula>NOT(ISBLANK($D210))</formula>
    </cfRule>
  </conditionalFormatting>
  <conditionalFormatting sqref="A220:A221 A213:A214 C213:D214 C220:D221">
    <cfRule type="expression" dxfId="72" priority="31">
      <formula>NOT(ISBLANK($D213))</formula>
    </cfRule>
  </conditionalFormatting>
  <conditionalFormatting sqref="A222:A223 A238 C222:D223 C238:D238">
    <cfRule type="expression" dxfId="71" priority="30">
      <formula>NOT(ISBLANK($D222))</formula>
    </cfRule>
  </conditionalFormatting>
  <conditionalFormatting sqref="A219 C219:D219">
    <cfRule type="expression" dxfId="70" priority="29">
      <formula>NOT(ISBLANK($D219))</formula>
    </cfRule>
  </conditionalFormatting>
  <conditionalFormatting sqref="A215 C215:D215">
    <cfRule type="expression" dxfId="69" priority="28">
      <formula>NOT(ISBLANK($D215))</formula>
    </cfRule>
  </conditionalFormatting>
  <conditionalFormatting sqref="A216:A218 C216:D218">
    <cfRule type="expression" dxfId="68" priority="27">
      <formula>NOT(ISBLANK($D216))</formula>
    </cfRule>
  </conditionalFormatting>
  <conditionalFormatting sqref="A239:A240 C239:D240">
    <cfRule type="expression" dxfId="67" priority="23">
      <formula>NOT(ISBLANK($D239))</formula>
    </cfRule>
  </conditionalFormatting>
  <conditionalFormatting sqref="A228:D229">
    <cfRule type="expression" dxfId="66" priority="22">
      <formula>NOT(ISBLANK($D228))</formula>
    </cfRule>
  </conditionalFormatting>
  <conditionalFormatting sqref="A230:A231 B238:B240 C230:D231 C233:D237 A233:A237">
    <cfRule type="expression" dxfId="65" priority="21">
      <formula>NOT(ISBLANK($D230))</formula>
    </cfRule>
  </conditionalFormatting>
  <conditionalFormatting sqref="A227:D227">
    <cfRule type="expression" dxfId="64" priority="20">
      <formula>NOT(ISBLANK($D227))</formula>
    </cfRule>
  </conditionalFormatting>
  <conditionalFormatting sqref="A224:D226">
    <cfRule type="expression" dxfId="63" priority="19">
      <formula>NOT(ISBLANK($D224))</formula>
    </cfRule>
  </conditionalFormatting>
  <conditionalFormatting sqref="B223">
    <cfRule type="expression" dxfId="62" priority="18">
      <formula>NOT(ISBLANK($D223))</formula>
    </cfRule>
  </conditionalFormatting>
  <conditionalFormatting sqref="B230">
    <cfRule type="expression" dxfId="61" priority="17">
      <formula>NOT(ISBLANK($D230))</formula>
    </cfRule>
  </conditionalFormatting>
  <conditionalFormatting sqref="B231 B233:B236">
    <cfRule type="expression" dxfId="60" priority="16">
      <formula>NOT(ISBLANK($D231))</formula>
    </cfRule>
  </conditionalFormatting>
  <conditionalFormatting sqref="A82:D82">
    <cfRule type="expression" dxfId="59" priority="15">
      <formula>NOT(ISBLANK($D82))</formula>
    </cfRule>
  </conditionalFormatting>
  <conditionalFormatting sqref="A115:D115">
    <cfRule type="expression" dxfId="58" priority="14">
      <formula>NOT(ISBLANK($D115))</formula>
    </cfRule>
  </conditionalFormatting>
  <conditionalFormatting sqref="A116:E116">
    <cfRule type="expression" dxfId="57" priority="13">
      <formula>NOT(ISBLANK($D116))</formula>
    </cfRule>
  </conditionalFormatting>
  <conditionalFormatting sqref="A154:D154">
    <cfRule type="expression" dxfId="56" priority="12">
      <formula>NOT(ISBLANK($D154))</formula>
    </cfRule>
  </conditionalFormatting>
  <conditionalFormatting sqref="A155:E155">
    <cfRule type="expression" dxfId="55" priority="11">
      <formula>NOT(ISBLANK($D155))</formula>
    </cfRule>
  </conditionalFormatting>
  <conditionalFormatting sqref="B237">
    <cfRule type="expression" dxfId="54" priority="10">
      <formula>NOT(ISBLANK($D237))</formula>
    </cfRule>
  </conditionalFormatting>
  <conditionalFormatting sqref="B66">
    <cfRule type="expression" dxfId="53" priority="9">
      <formula>NOT(ISBLANK($D66))</formula>
    </cfRule>
  </conditionalFormatting>
  <conditionalFormatting sqref="A189:D189">
    <cfRule type="expression" dxfId="52" priority="8">
      <formula>NOT(ISBLANK($D189))</formula>
    </cfRule>
  </conditionalFormatting>
  <conditionalFormatting sqref="A190:E190">
    <cfRule type="expression" dxfId="51" priority="7">
      <formula>NOT(ISBLANK($D190))</formula>
    </cfRule>
  </conditionalFormatting>
  <conditionalFormatting sqref="A272:D272">
    <cfRule type="expression" dxfId="50" priority="6">
      <formula>NOT(ISBLANK($D272))</formula>
    </cfRule>
  </conditionalFormatting>
  <conditionalFormatting sqref="A323:D323">
    <cfRule type="expression" dxfId="49" priority="3">
      <formula>NOT(ISBLANK($D323))</formula>
    </cfRule>
  </conditionalFormatting>
  <conditionalFormatting sqref="A232 C232:D232">
    <cfRule type="expression" dxfId="48" priority="2">
      <formula>NOT(ISBLANK($D232))</formula>
    </cfRule>
  </conditionalFormatting>
  <conditionalFormatting sqref="B232">
    <cfRule type="expression" dxfId="47" priority="1">
      <formula>NOT(ISBLANK($D232))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8" manualBreakCount="8">
    <brk id="40" max="16383" man="1"/>
    <brk id="80" max="16383" man="1"/>
    <brk id="114" max="16383" man="1"/>
    <brk id="188" max="16383" man="1"/>
    <brk id="271" max="16383" man="1"/>
    <brk id="280" max="16383" man="1"/>
    <brk id="322" max="16383" man="1"/>
    <brk id="3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LabEvent Details</vt:lpstr>
      <vt:lpstr>Equipment</vt:lpstr>
      <vt:lpstr>Towers, Scopes, ETC</vt:lpstr>
      <vt:lpstr>CORE</vt:lpstr>
      <vt:lpstr>System 5</vt:lpstr>
      <vt:lpstr>Cardiovascular-Thoracic</vt:lpstr>
      <vt:lpstr>Endoscopic</vt:lpstr>
      <vt:lpstr>Dental-CMF-ENT-Plastics Special</vt:lpstr>
      <vt:lpstr>General Soft Tissue</vt:lpstr>
      <vt:lpstr>GYN-GU-Urology</vt:lpstr>
      <vt:lpstr>Ortho-Spine-Neuro-CMF</vt:lpstr>
      <vt:lpstr>Ancillary Sets</vt:lpstr>
      <vt:lpstr>Set Details</vt:lpstr>
      <vt:lpstr>Cleaning-Disposable-PPE Kits</vt:lpstr>
      <vt:lpstr>Disposables</vt:lpstr>
      <vt:lpstr>Disposables (Burs - Blades)</vt:lpstr>
      <vt:lpstr>'Ancillary Sets'!Print_Titles</vt:lpstr>
      <vt:lpstr>'Cardiovascular-Thoracic'!Print_Titles</vt:lpstr>
      <vt:lpstr>CORE!Print_Titles</vt:lpstr>
      <vt:lpstr>'Dental-CMF-ENT-Plastics Special'!Print_Titles</vt:lpstr>
      <vt:lpstr>Endoscopic!Print_Titles</vt:lpstr>
      <vt:lpstr>'General Soft Tissue'!Print_Titles</vt:lpstr>
      <vt:lpstr>'GYN-GU-Urology'!Print_Titles</vt:lpstr>
      <vt:lpstr>'Ortho-Spine-Neuro-CMF'!Print_Titles</vt:lpstr>
      <vt:lpstr>'System 5'!Print_Titles</vt:lpstr>
      <vt:lpstr>'Towers, Scopes, ETC'!Print_Titles</vt:lpstr>
    </vt:vector>
  </TitlesOfParts>
  <Company>MEDSource,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MEDSource Instrument Rental Request Form</dc:title>
  <dc:creator>Heatherdee McHaney</dc:creator>
  <cp:lastModifiedBy>Jeff Moede</cp:lastModifiedBy>
  <cp:lastPrinted>2021-06-21T17:06:08Z</cp:lastPrinted>
  <dcterms:created xsi:type="dcterms:W3CDTF">2009-06-03T13:53:39Z</dcterms:created>
  <dcterms:modified xsi:type="dcterms:W3CDTF">2021-06-24T23:02:51Z</dcterms:modified>
</cp:coreProperties>
</file>